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45" windowWidth="19320" windowHeight="7380" activeTab="2"/>
  </bookViews>
  <sheets>
    <sheet name="Прил. 1 доходы" sheetId="1" r:id="rId1"/>
    <sheet name="Прил.2 ведомств." sheetId="2" r:id="rId2"/>
    <sheet name="Прил.3 по разд." sheetId="3" r:id="rId3"/>
  </sheets>
  <calcPr calcId="144525"/>
</workbook>
</file>

<file path=xl/calcChain.xml><?xml version="1.0" encoding="utf-8"?>
<calcChain xmlns="http://schemas.openxmlformats.org/spreadsheetml/2006/main">
  <c r="E78" i="3" l="1"/>
  <c r="E83" i="3" l="1"/>
  <c r="E58" i="3"/>
  <c r="E15" i="2"/>
  <c r="E63" i="2"/>
  <c r="E58" i="2" s="1"/>
  <c r="C41" i="1"/>
  <c r="C31" i="1" l="1"/>
  <c r="C26" i="1" l="1"/>
  <c r="C38" i="1"/>
  <c r="C35" i="1" l="1"/>
  <c r="E59" i="3" l="1"/>
  <c r="E53" i="3"/>
  <c r="E52" i="3" s="1"/>
  <c r="E37" i="2"/>
  <c r="E38" i="2"/>
  <c r="E19" i="2"/>
  <c r="C40" i="1"/>
  <c r="E70" i="3"/>
  <c r="E68" i="3"/>
  <c r="E64" i="3"/>
  <c r="E63" i="3" s="1"/>
  <c r="E61" i="3"/>
  <c r="E50" i="3"/>
  <c r="E48" i="3"/>
  <c r="E42" i="3"/>
  <c r="E41" i="3" s="1"/>
  <c r="E40" i="3" s="1"/>
  <c r="E38" i="3"/>
  <c r="E37" i="3" s="1"/>
  <c r="E36" i="3" s="1"/>
  <c r="E32" i="3"/>
  <c r="E31" i="3" s="1"/>
  <c r="E30" i="3" s="1"/>
  <c r="E29" i="3" s="1"/>
  <c r="E21" i="3"/>
  <c r="E20" i="3" s="1"/>
  <c r="E19" i="3" s="1"/>
  <c r="E17" i="3"/>
  <c r="E16" i="3" s="1"/>
  <c r="E15" i="3" s="1"/>
  <c r="E55" i="2"/>
  <c r="E53" i="2"/>
  <c r="E50" i="2"/>
  <c r="E43" i="2"/>
  <c r="E41" i="2"/>
  <c r="E34" i="2"/>
  <c r="E33" i="2" s="1"/>
  <c r="E31" i="2"/>
  <c r="E30" i="2" s="1"/>
  <c r="E27" i="2"/>
  <c r="E26" i="2" s="1"/>
  <c r="E17" i="2"/>
  <c r="C24" i="1"/>
  <c r="C21" i="1"/>
  <c r="C19" i="1" s="1"/>
  <c r="C12" i="1" s="1"/>
  <c r="C17" i="1"/>
  <c r="C16" i="1" s="1"/>
  <c r="C14" i="1"/>
  <c r="C13" i="1" s="1"/>
  <c r="E16" i="2" l="1"/>
  <c r="E57" i="3"/>
  <c r="E45" i="2"/>
  <c r="E67" i="3"/>
  <c r="E47" i="3"/>
  <c r="E46" i="3" s="1"/>
  <c r="E45" i="3" s="1"/>
  <c r="E14" i="3"/>
  <c r="E40" i="2"/>
  <c r="C11" i="1"/>
  <c r="E35" i="3"/>
  <c r="E55" i="3" l="1"/>
  <c r="E13" i="3" s="1"/>
  <c r="E14" i="2"/>
</calcChain>
</file>

<file path=xl/sharedStrings.xml><?xml version="1.0" encoding="utf-8"?>
<sst xmlns="http://schemas.openxmlformats.org/spreadsheetml/2006/main" count="299" uniqueCount="168">
  <si>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</si>
  <si>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</si>
  <si>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</si>
  <si>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 xml:space="preserve">Сумма (тыс. рублей) 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</si>
  <si>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</si>
  <si>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</si>
  <si>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</si>
  <si>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</si>
  <si>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</si>
  <si>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</si>
  <si>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</si>
  <si>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</si>
  <si>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</si>
  <si>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</si>
  <si>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</si>
  <si>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</si>
  <si>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</si>
  <si>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</si>
  <si>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</si>
  <si>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</si>
  <si>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</si>
  <si>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</si>
  <si>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</si>
  <si>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</si>
  <si>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</si>
  <si>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</si>
  <si>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</si>
  <si>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</si>
  <si>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</si>
  <si>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</si>
  <si>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</si>
  <si>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</si>
  <si>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</si>
  <si>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</si>
  <si>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</si>
  <si>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</si>
  <si>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</si>
  <si>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</si>
  <si>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1 11 09045 10 0000 120</t>
  </si>
  <si>
    <t>1 13 00000 00 0000 000</t>
  </si>
  <si>
    <t>ДОХОДЫ ОТ ОКАЗАНИЯ ПЛАТНЫХ УСЛУГ (РАБОТ)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</si>
  <si>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</si>
  <si>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</si>
  <si>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</si>
  <si>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</si>
  <si>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</si>
  <si>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</si>
  <si>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</si>
  <si>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</si>
  <si>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</si>
  <si>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</si>
  <si>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Ведомство</t>
  </si>
  <si>
    <t>Цср</t>
  </si>
  <si>
    <t>ВР</t>
  </si>
  <si>
    <t>Сумма (тыс. рублей)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</si>
  <si>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</si>
  <si>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</si>
  <si>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</si>
  <si>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</si>
  <si>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</si>
  <si>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</si>
  <si>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</si>
  <si>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</si>
  <si>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</si>
  <si>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Непрограммные расходы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</si>
  <si>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</si>
  <si>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</si>
  <si>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>Поисковые и аварийно- спасательные учреждения</t>
  </si>
  <si>
    <t>Мероприятия по развитию инфраструктуры объектов противопожарной службы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</si>
  <si>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</si>
  <si>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</si>
  <si>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Жилищное хозяйство</t>
  </si>
  <si>
    <t>Капитальный ремонт государственного жилищного фонда Республики Башкортостан</t>
  </si>
  <si>
    <t>Поддержка коммунального хозяйства</t>
  </si>
  <si>
    <t>Мероприятия по благоустройству территорий населенных пунктов</t>
  </si>
  <si>
    <t>РзПр</t>
  </si>
  <si>
    <t>Цcр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</si>
  <si>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</si>
  <si>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</si>
  <si>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</si>
  <si>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</si>
  <si>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</si>
  <si>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</si>
  <si>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</si>
  <si>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</si>
  <si>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</si>
  <si>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</si>
  <si>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</si>
  <si>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</si>
  <si>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</si>
  <si>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</si>
  <si>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</si>
  <si>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</si>
  <si>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</si>
  <si>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</si>
  <si>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</si>
  <si>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</si>
  <si>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</si>
  <si>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</si>
  <si>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</si>
  <si>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</si>
  <si>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</si>
  <si>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</si>
  <si>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Приложение 1</t>
  </si>
  <si>
    <t>Белебеевский район Республики Башкортостан за 2016 год»</t>
  </si>
  <si>
    <t xml:space="preserve">«Об утверждении отчета об исполнении бюджета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</si>
  <si>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</si>
  <si>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</si>
  <si>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1 13 02995 10 0000 130</t>
  </si>
  <si>
    <t>Прочие доходы от компенсации затрат бюджетов сельских поселений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</si>
  <si>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районов; Доходы бюджетов сельских поселений от возврата бюджетными учреждениями </t>
  </si>
  <si>
    <t>2 02 01001 10 0000 151</t>
  </si>
  <si>
    <t>2 02 01003 10 0000 151</t>
  </si>
  <si>
    <t>2 02 03015 10 0000 151</t>
  </si>
  <si>
    <t>2 02 04014 10 7301 151</t>
  </si>
  <si>
    <t>2 02 04999 10 7502 151</t>
  </si>
  <si>
    <t>2 02 04999 10 7503 151</t>
  </si>
  <si>
    <t>2 18 05010 10 0000 180</t>
  </si>
  <si>
    <t>Приложение 2</t>
  </si>
  <si>
    <t>040000000</t>
  </si>
  <si>
    <t>Мероприятия в области жилищного хозяйства</t>
  </si>
  <si>
    <t>Проведение работ по землеустройству</t>
  </si>
  <si>
    <t>Приложение 3</t>
  </si>
  <si>
    <t>муниципального района Белебеевский район Республики Башкортостан за 2016 год"</t>
  </si>
  <si>
    <t>2</t>
  </si>
  <si>
    <t>0412</t>
  </si>
  <si>
    <t>Другие вопросы в области национальной экономики</t>
  </si>
  <si>
    <t>1 17 00000 00 0000 000</t>
  </si>
  <si>
    <t>Прочие неналоговые доходы бюджетов сельских поселений</t>
  </si>
  <si>
    <t>1 17 05050 10 0000 180</t>
  </si>
  <si>
    <t>2 02 02999 10 7135 151</t>
  </si>
  <si>
    <t xml:space="preserve">Прочие субсидии  бюджетам сельских поселений </t>
  </si>
  <si>
    <t>2 02 09054 10 7301 151</t>
  </si>
  <si>
    <t>2 07 05030 10 6200 151</t>
  </si>
  <si>
    <t>Прочие безвозмездные поступления в  бюджеты сельских поселений</t>
  </si>
  <si>
    <t>2 07 05030 10 6300 151</t>
  </si>
  <si>
    <t>к решению Совета сельского поселения Слакбашевский сельсовет</t>
  </si>
  <si>
    <t xml:space="preserve">сельского поселения  Слакбашевский сельсовет муниципального района </t>
  </si>
  <si>
    <t xml:space="preserve">Доходы бюджета сельского поселения Слакбашевский сельсовет муниципального района Белебеевский район Республики Башкортостан за  2016 год по кодам классификации  доходов бюджетов
</t>
  </si>
  <si>
    <t xml:space="preserve">к решению Совета сельского поселения Слакбашевский сельсовет </t>
  </si>
  <si>
    <t xml:space="preserve">Ведомственная структура расходов бюджета сельского поселения Слакбашевский сельсовет  муниципального района Белебеевский район Республики Башкортостан  за 2016 год  </t>
  </si>
  <si>
    <t>Администрация сельского поселения Слакбашевский сельсовет  муниципального района Белебеевский район Республики Башкортостан</t>
  </si>
  <si>
    <t>Муниципальная программа  «Совершенствование деятельности Администрации сельского поселения Слакбашевский сельсовет муниципального района Белебеевский район Республики Башкортостан</t>
  </si>
  <si>
    <t>Муниципальная программа «Снижение рисков и смягчение последствий чрезвычайных ситуаций природного и техногенного характера в сельском поселении Слакбашевский сельсовет муниципального района Белебеевский район Республики Башкортостан до 2017 года</t>
  </si>
  <si>
    <t>Целевая программа «Пожарная безопасность в сельском поселений Слакбашевский сельсовет муниципальном районе Белебеевский район Республики Башкортостан на 2014-2017 годы</t>
  </si>
  <si>
    <t xml:space="preserve">Муниципальная программа «Развитие автомобильных дорог в сельском поселений Слакбашевский сельсовет муниципального района Белебеевский район Республики Башкортостан </t>
  </si>
  <si>
    <t>Муниципальная программа «Модернизация и реформирование жилищно-коммунального хозяйства в сельском поселении Слакбашевский сельсовет муниципального района Белебеевский район Республики Башкортостан</t>
  </si>
  <si>
    <t xml:space="preserve">"Об утверждении отчета об исполнении бюджета сельского поселения Слакбашевский сельсовет </t>
  </si>
  <si>
    <t xml:space="preserve">Распределение бюджетных ассигнований сельского поселения Слакбашевский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2016 год  </t>
  </si>
  <si>
    <t>Муниципальная программа «Совершенствование деятельности Администрации сельского поселения  Слакбашевский сельсовет муниципального района Белебеевский район Республики Башкортостан</t>
  </si>
  <si>
    <t>1 13 01995 10 0000 130</t>
  </si>
  <si>
    <t>Прочие доходы от оказания платных услуг получателями средств бюджетов сельских поселений</t>
  </si>
  <si>
    <t>1 16 00000 00 0000 000</t>
  </si>
  <si>
    <t>ШТРАФЫ, САНКЦИИ, ВОЗМЕЩЕНИЕ УЩЕРБА</t>
  </si>
  <si>
    <t>1 16 51040 02 0000 140</t>
  </si>
  <si>
    <t>Денежные взыскания(штрафы),установленные законами субъектов РФ за несоблюдение муниципальных правовых актов</t>
  </si>
  <si>
    <t>1 16 90050 10 0000 140</t>
  </si>
  <si>
    <t>Прочие поступления от денежных взысканий(штрафов и иных сумм в возмещение ущерба,зачисляемые в бюджеты сельских поселений</t>
  </si>
  <si>
    <t>Муниципальная программа «Социальная поддержка отдельных категорий грпаждан в  сельском поселении Слакбашевский сельсовет муниципального района Белебеевский район Республики Башкортостан"</t>
  </si>
  <si>
    <t>Подпрограмма «Социальная поддержка отдельных категорий грпаждан в  сельском поселении Слакбашевский сельсовет муниципального района Белебеевский район Республики Башкортостан"</t>
  </si>
  <si>
    <t>предоставление мер социальной поддержки и социальных выплат,установленных решением органов местного самоуправления</t>
  </si>
  <si>
    <t>0200010470</t>
  </si>
  <si>
    <t>0200000000</t>
  </si>
  <si>
    <t>Социальное обеспечение населения</t>
  </si>
  <si>
    <t>1003</t>
  </si>
  <si>
    <t>Муниципальная программа «Социальная поддержка отдельных категорий граждан в  сельском поселении Слакбашевский сельсовет муниципального района Белебеевский район Республики Башкортостан"</t>
  </si>
  <si>
    <t>Целевая программа «Пожарная безопасность в сельском поселении Слакбашевский сельсовет муниципального района Белебеевский район Республики Башкортостан на 2014-2017 годы</t>
  </si>
  <si>
    <t>от "16" июня 2017 года № 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</si>
</sst>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4"/>
      <color rgb="FF0000FF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8" fillId="0" borderId="0"/>
    <xf numFmtId="0" fontId="11" fillId="0" borderId="0"/>
  </cellStyleXfs>
  <cellXfs count="7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4" fontId="3" fillId="0" borderId="0" xfId="0" applyNumberFormat="1" applyFont="1" applyFill="1" applyAlignment="1"/>
    <xf numFmtId="0" fontId="1" fillId="0" borderId="0" xfId="1" applyFont="1"/>
    <xf numFmtId="0" fontId="6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/>
    <xf numFmtId="49" fontId="2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49" fontId="1" fillId="0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4" fontId="6" fillId="0" borderId="0" xfId="1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wrapText="1"/>
    </xf>
    <xf numFmtId="0" fontId="1" fillId="0" borderId="1" xfId="3" applyFont="1" applyBorder="1" applyAlignment="1">
      <alignment horizontal="left" vertical="top" wrapText="1"/>
    </xf>
    <xf numFmtId="4" fontId="1" fillId="0" borderId="1" xfId="3" applyNumberFormat="1" applyFont="1" applyBorder="1" applyAlignment="1">
      <alignment horizontal="right" vertical="center" shrinkToFit="1"/>
    </xf>
    <xf numFmtId="49" fontId="1" fillId="0" borderId="1" xfId="3" applyNumberFormat="1" applyFont="1" applyBorder="1" applyAlignment="1">
      <alignment horizontal="left" vertical="center" shrinkToFit="1"/>
    </xf>
    <xf numFmtId="4" fontId="6" fillId="0" borderId="0" xfId="1" applyNumberFormat="1" applyFont="1" applyFill="1" applyBorder="1"/>
    <xf numFmtId="0" fontId="9" fillId="0" borderId="1" xfId="0" applyFont="1" applyBorder="1" applyAlignment="1">
      <alignment vertical="top" wrapText="1"/>
    </xf>
    <xf numFmtId="3" fontId="6" fillId="0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3" fontId="2" fillId="0" borderId="1" xfId="4" applyNumberFormat="1" applyFont="1" applyFill="1" applyBorder="1" applyAlignment="1">
      <alignment vertical="top" wrapText="1"/>
    </xf>
    <xf numFmtId="0" fontId="2" fillId="0" borderId="1" xfId="4" applyFont="1" applyFill="1" applyBorder="1" applyAlignment="1">
      <alignment horizontal="justify" vertical="top" wrapText="1"/>
    </xf>
    <xf numFmtId="4" fontId="2" fillId="0" borderId="1" xfId="4" applyNumberFormat="1" applyFont="1" applyFill="1" applyBorder="1" applyAlignment="1">
      <alignment horizontal="right" vertical="top" wrapText="1"/>
    </xf>
    <xf numFmtId="4" fontId="3" fillId="0" borderId="0" xfId="4" applyNumberFormat="1" applyFont="1" applyFill="1"/>
    <xf numFmtId="0" fontId="3" fillId="0" borderId="0" xfId="4" applyFont="1"/>
    <xf numFmtId="3" fontId="1" fillId="0" borderId="1" xfId="4" applyNumberFormat="1" applyFont="1" applyFill="1" applyBorder="1" applyAlignment="1">
      <alignment vertical="top" wrapText="1"/>
    </xf>
    <xf numFmtId="0" fontId="1" fillId="0" borderId="1" xfId="4" applyFont="1" applyFill="1" applyBorder="1" applyAlignment="1">
      <alignment horizontal="justify" vertical="top" wrapText="1"/>
    </xf>
    <xf numFmtId="4" fontId="1" fillId="0" borderId="1" xfId="4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right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4" fontId="7" fillId="0" borderId="4" xfId="1" applyNumberFormat="1" applyFont="1" applyFill="1" applyBorder="1" applyAlignment="1">
      <alignment horizontal="center" wrapText="1"/>
    </xf>
    <xf numFmtId="4" fontId="7" fillId="0" borderId="2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right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_декабрь 2016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zoomScale="75" zoomScaleNormal="75" workbookViewId="0">
      <selection activeCell="A4" sqref="A4:C4"/>
    </sheetView>
  </sheetViews>
  <sheetFormatPr defaultRowHeight="18.75" x14ac:dyDescent="0.3"/>
  <cols>
    <col min="1" max="1" width="28.28515625" style="2" customWidth="1"/>
    <col min="2" max="2" width="55" style="2" customWidth="1"/>
    <col min="3" max="3" width="17.140625" style="14" customWidth="1"/>
    <col min="4" max="4" width="10.7109375" style="2" customWidth="1"/>
    <col min="5" max="252" width="9.140625" style="2"/>
    <col min="253" max="253" width="28.28515625" style="2" customWidth="1"/>
    <col min="254" max="254" width="55" style="2" customWidth="1"/>
    <col min="255" max="255" width="14.140625" style="2" customWidth="1"/>
    <col min="256" max="508" width="9.140625" style="2"/>
    <col min="509" max="509" width="28.28515625" style="2" customWidth="1"/>
    <col min="510" max="510" width="55" style="2" customWidth="1"/>
    <col min="511" max="511" width="14.140625" style="2" customWidth="1"/>
    <col min="512" max="764" width="9.140625" style="2"/>
    <col min="765" max="765" width="28.28515625" style="2" customWidth="1"/>
    <col min="766" max="766" width="55" style="2" customWidth="1"/>
    <col min="767" max="767" width="14.140625" style="2" customWidth="1"/>
    <col min="768" max="1020" width="9.140625" style="2"/>
    <col min="1021" max="1021" width="28.28515625" style="2" customWidth="1"/>
    <col min="1022" max="1022" width="55" style="2" customWidth="1"/>
    <col min="1023" max="1023" width="14.140625" style="2" customWidth="1"/>
    <col min="1024" max="1276" width="9.140625" style="2"/>
    <col min="1277" max="1277" width="28.28515625" style="2" customWidth="1"/>
    <col min="1278" max="1278" width="55" style="2" customWidth="1"/>
    <col min="1279" max="1279" width="14.140625" style="2" customWidth="1"/>
    <col min="1280" max="1532" width="9.140625" style="2"/>
    <col min="1533" max="1533" width="28.28515625" style="2" customWidth="1"/>
    <col min="1534" max="1534" width="55" style="2" customWidth="1"/>
    <col min="1535" max="1535" width="14.140625" style="2" customWidth="1"/>
    <col min="1536" max="1788" width="9.140625" style="2"/>
    <col min="1789" max="1789" width="28.28515625" style="2" customWidth="1"/>
    <col min="1790" max="1790" width="55" style="2" customWidth="1"/>
    <col min="1791" max="1791" width="14.140625" style="2" customWidth="1"/>
    <col min="1792" max="2044" width="9.140625" style="2"/>
    <col min="2045" max="2045" width="28.28515625" style="2" customWidth="1"/>
    <col min="2046" max="2046" width="55" style="2" customWidth="1"/>
    <col min="2047" max="2047" width="14.140625" style="2" customWidth="1"/>
    <col min="2048" max="2300" width="9.140625" style="2"/>
    <col min="2301" max="2301" width="28.28515625" style="2" customWidth="1"/>
    <col min="2302" max="2302" width="55" style="2" customWidth="1"/>
    <col min="2303" max="2303" width="14.140625" style="2" customWidth="1"/>
    <col min="2304" max="2556" width="9.140625" style="2"/>
    <col min="2557" max="2557" width="28.28515625" style="2" customWidth="1"/>
    <col min="2558" max="2558" width="55" style="2" customWidth="1"/>
    <col min="2559" max="2559" width="14.140625" style="2" customWidth="1"/>
    <col min="2560" max="2812" width="9.140625" style="2"/>
    <col min="2813" max="2813" width="28.28515625" style="2" customWidth="1"/>
    <col min="2814" max="2814" width="55" style="2" customWidth="1"/>
    <col min="2815" max="2815" width="14.140625" style="2" customWidth="1"/>
    <col min="2816" max="3068" width="9.140625" style="2"/>
    <col min="3069" max="3069" width="28.28515625" style="2" customWidth="1"/>
    <col min="3070" max="3070" width="55" style="2" customWidth="1"/>
    <col min="3071" max="3071" width="14.140625" style="2" customWidth="1"/>
    <col min="3072" max="3324" width="9.140625" style="2"/>
    <col min="3325" max="3325" width="28.28515625" style="2" customWidth="1"/>
    <col min="3326" max="3326" width="55" style="2" customWidth="1"/>
    <col min="3327" max="3327" width="14.140625" style="2" customWidth="1"/>
    <col min="3328" max="3580" width="9.140625" style="2"/>
    <col min="3581" max="3581" width="28.28515625" style="2" customWidth="1"/>
    <col min="3582" max="3582" width="55" style="2" customWidth="1"/>
    <col min="3583" max="3583" width="14.140625" style="2" customWidth="1"/>
    <col min="3584" max="3836" width="9.140625" style="2"/>
    <col min="3837" max="3837" width="28.28515625" style="2" customWidth="1"/>
    <col min="3838" max="3838" width="55" style="2" customWidth="1"/>
    <col min="3839" max="3839" width="14.140625" style="2" customWidth="1"/>
    <col min="3840" max="4092" width="9.140625" style="2"/>
    <col min="4093" max="4093" width="28.28515625" style="2" customWidth="1"/>
    <col min="4094" max="4094" width="55" style="2" customWidth="1"/>
    <col min="4095" max="4095" width="14.140625" style="2" customWidth="1"/>
    <col min="4096" max="4348" width="9.140625" style="2"/>
    <col min="4349" max="4349" width="28.28515625" style="2" customWidth="1"/>
    <col min="4350" max="4350" width="55" style="2" customWidth="1"/>
    <col min="4351" max="4351" width="14.140625" style="2" customWidth="1"/>
    <col min="4352" max="4604" width="9.140625" style="2"/>
    <col min="4605" max="4605" width="28.28515625" style="2" customWidth="1"/>
    <col min="4606" max="4606" width="55" style="2" customWidth="1"/>
    <col min="4607" max="4607" width="14.140625" style="2" customWidth="1"/>
    <col min="4608" max="4860" width="9.140625" style="2"/>
    <col min="4861" max="4861" width="28.28515625" style="2" customWidth="1"/>
    <col min="4862" max="4862" width="55" style="2" customWidth="1"/>
    <col min="4863" max="4863" width="14.140625" style="2" customWidth="1"/>
    <col min="4864" max="5116" width="9.140625" style="2"/>
    <col min="5117" max="5117" width="28.28515625" style="2" customWidth="1"/>
    <col min="5118" max="5118" width="55" style="2" customWidth="1"/>
    <col min="5119" max="5119" width="14.140625" style="2" customWidth="1"/>
    <col min="5120" max="5372" width="9.140625" style="2"/>
    <col min="5373" max="5373" width="28.28515625" style="2" customWidth="1"/>
    <col min="5374" max="5374" width="55" style="2" customWidth="1"/>
    <col min="5375" max="5375" width="14.140625" style="2" customWidth="1"/>
    <col min="5376" max="5628" width="9.140625" style="2"/>
    <col min="5629" max="5629" width="28.28515625" style="2" customWidth="1"/>
    <col min="5630" max="5630" width="55" style="2" customWidth="1"/>
    <col min="5631" max="5631" width="14.140625" style="2" customWidth="1"/>
    <col min="5632" max="5884" width="9.140625" style="2"/>
    <col min="5885" max="5885" width="28.28515625" style="2" customWidth="1"/>
    <col min="5886" max="5886" width="55" style="2" customWidth="1"/>
    <col min="5887" max="5887" width="14.140625" style="2" customWidth="1"/>
    <col min="5888" max="6140" width="9.140625" style="2"/>
    <col min="6141" max="6141" width="28.28515625" style="2" customWidth="1"/>
    <col min="6142" max="6142" width="55" style="2" customWidth="1"/>
    <col min="6143" max="6143" width="14.140625" style="2" customWidth="1"/>
    <col min="6144" max="6396" width="9.140625" style="2"/>
    <col min="6397" max="6397" width="28.28515625" style="2" customWidth="1"/>
    <col min="6398" max="6398" width="55" style="2" customWidth="1"/>
    <col min="6399" max="6399" width="14.140625" style="2" customWidth="1"/>
    <col min="6400" max="6652" width="9.140625" style="2"/>
    <col min="6653" max="6653" width="28.28515625" style="2" customWidth="1"/>
    <col min="6654" max="6654" width="55" style="2" customWidth="1"/>
    <col min="6655" max="6655" width="14.140625" style="2" customWidth="1"/>
    <col min="6656" max="6908" width="9.140625" style="2"/>
    <col min="6909" max="6909" width="28.28515625" style="2" customWidth="1"/>
    <col min="6910" max="6910" width="55" style="2" customWidth="1"/>
    <col min="6911" max="6911" width="14.140625" style="2" customWidth="1"/>
    <col min="6912" max="7164" width="9.140625" style="2"/>
    <col min="7165" max="7165" width="28.28515625" style="2" customWidth="1"/>
    <col min="7166" max="7166" width="55" style="2" customWidth="1"/>
    <col min="7167" max="7167" width="14.140625" style="2" customWidth="1"/>
    <col min="7168" max="7420" width="9.140625" style="2"/>
    <col min="7421" max="7421" width="28.28515625" style="2" customWidth="1"/>
    <col min="7422" max="7422" width="55" style="2" customWidth="1"/>
    <col min="7423" max="7423" width="14.140625" style="2" customWidth="1"/>
    <col min="7424" max="7676" width="9.140625" style="2"/>
    <col min="7677" max="7677" width="28.28515625" style="2" customWidth="1"/>
    <col min="7678" max="7678" width="55" style="2" customWidth="1"/>
    <col min="7679" max="7679" width="14.140625" style="2" customWidth="1"/>
    <col min="7680" max="7932" width="9.140625" style="2"/>
    <col min="7933" max="7933" width="28.28515625" style="2" customWidth="1"/>
    <col min="7934" max="7934" width="55" style="2" customWidth="1"/>
    <col min="7935" max="7935" width="14.140625" style="2" customWidth="1"/>
    <col min="7936" max="8188" width="9.140625" style="2"/>
    <col min="8189" max="8189" width="28.28515625" style="2" customWidth="1"/>
    <col min="8190" max="8190" width="55" style="2" customWidth="1"/>
    <col min="8191" max="8191" width="14.140625" style="2" customWidth="1"/>
    <col min="8192" max="8444" width="9.140625" style="2"/>
    <col min="8445" max="8445" width="28.28515625" style="2" customWidth="1"/>
    <col min="8446" max="8446" width="55" style="2" customWidth="1"/>
    <col min="8447" max="8447" width="14.140625" style="2" customWidth="1"/>
    <col min="8448" max="8700" width="9.140625" style="2"/>
    <col min="8701" max="8701" width="28.28515625" style="2" customWidth="1"/>
    <col min="8702" max="8702" width="55" style="2" customWidth="1"/>
    <col min="8703" max="8703" width="14.140625" style="2" customWidth="1"/>
    <col min="8704" max="8956" width="9.140625" style="2"/>
    <col min="8957" max="8957" width="28.28515625" style="2" customWidth="1"/>
    <col min="8958" max="8958" width="55" style="2" customWidth="1"/>
    <col min="8959" max="8959" width="14.140625" style="2" customWidth="1"/>
    <col min="8960" max="9212" width="9.140625" style="2"/>
    <col min="9213" max="9213" width="28.28515625" style="2" customWidth="1"/>
    <col min="9214" max="9214" width="55" style="2" customWidth="1"/>
    <col min="9215" max="9215" width="14.140625" style="2" customWidth="1"/>
    <col min="9216" max="9468" width="9.140625" style="2"/>
    <col min="9469" max="9469" width="28.28515625" style="2" customWidth="1"/>
    <col min="9470" max="9470" width="55" style="2" customWidth="1"/>
    <col min="9471" max="9471" width="14.140625" style="2" customWidth="1"/>
    <col min="9472" max="9724" width="9.140625" style="2"/>
    <col min="9725" max="9725" width="28.28515625" style="2" customWidth="1"/>
    <col min="9726" max="9726" width="55" style="2" customWidth="1"/>
    <col min="9727" max="9727" width="14.140625" style="2" customWidth="1"/>
    <col min="9728" max="9980" width="9.140625" style="2"/>
    <col min="9981" max="9981" width="28.28515625" style="2" customWidth="1"/>
    <col min="9982" max="9982" width="55" style="2" customWidth="1"/>
    <col min="9983" max="9983" width="14.140625" style="2" customWidth="1"/>
    <col min="9984" max="10236" width="9.140625" style="2"/>
    <col min="10237" max="10237" width="28.28515625" style="2" customWidth="1"/>
    <col min="10238" max="10238" width="55" style="2" customWidth="1"/>
    <col min="10239" max="10239" width="14.140625" style="2" customWidth="1"/>
    <col min="10240" max="10492" width="9.140625" style="2"/>
    <col min="10493" max="10493" width="28.28515625" style="2" customWidth="1"/>
    <col min="10494" max="10494" width="55" style="2" customWidth="1"/>
    <col min="10495" max="10495" width="14.140625" style="2" customWidth="1"/>
    <col min="10496" max="10748" width="9.140625" style="2"/>
    <col min="10749" max="10749" width="28.28515625" style="2" customWidth="1"/>
    <col min="10750" max="10750" width="55" style="2" customWidth="1"/>
    <col min="10751" max="10751" width="14.140625" style="2" customWidth="1"/>
    <col min="10752" max="11004" width="9.140625" style="2"/>
    <col min="11005" max="11005" width="28.28515625" style="2" customWidth="1"/>
    <col min="11006" max="11006" width="55" style="2" customWidth="1"/>
    <col min="11007" max="11007" width="14.140625" style="2" customWidth="1"/>
    <col min="11008" max="11260" width="9.140625" style="2"/>
    <col min="11261" max="11261" width="28.28515625" style="2" customWidth="1"/>
    <col min="11262" max="11262" width="55" style="2" customWidth="1"/>
    <col min="11263" max="11263" width="14.140625" style="2" customWidth="1"/>
    <col min="11264" max="11516" width="9.140625" style="2"/>
    <col min="11517" max="11517" width="28.28515625" style="2" customWidth="1"/>
    <col min="11518" max="11518" width="55" style="2" customWidth="1"/>
    <col min="11519" max="11519" width="14.140625" style="2" customWidth="1"/>
    <col min="11520" max="11772" width="9.140625" style="2"/>
    <col min="11773" max="11773" width="28.28515625" style="2" customWidth="1"/>
    <col min="11774" max="11774" width="55" style="2" customWidth="1"/>
    <col min="11775" max="11775" width="14.140625" style="2" customWidth="1"/>
    <col min="11776" max="12028" width="9.140625" style="2"/>
    <col min="12029" max="12029" width="28.28515625" style="2" customWidth="1"/>
    <col min="12030" max="12030" width="55" style="2" customWidth="1"/>
    <col min="12031" max="12031" width="14.140625" style="2" customWidth="1"/>
    <col min="12032" max="12284" width="9.140625" style="2"/>
    <col min="12285" max="12285" width="28.28515625" style="2" customWidth="1"/>
    <col min="12286" max="12286" width="55" style="2" customWidth="1"/>
    <col min="12287" max="12287" width="14.140625" style="2" customWidth="1"/>
    <col min="12288" max="12540" width="9.140625" style="2"/>
    <col min="12541" max="12541" width="28.28515625" style="2" customWidth="1"/>
    <col min="12542" max="12542" width="55" style="2" customWidth="1"/>
    <col min="12543" max="12543" width="14.140625" style="2" customWidth="1"/>
    <col min="12544" max="12796" width="9.140625" style="2"/>
    <col min="12797" max="12797" width="28.28515625" style="2" customWidth="1"/>
    <col min="12798" max="12798" width="55" style="2" customWidth="1"/>
    <col min="12799" max="12799" width="14.140625" style="2" customWidth="1"/>
    <col min="12800" max="13052" width="9.140625" style="2"/>
    <col min="13053" max="13053" width="28.28515625" style="2" customWidth="1"/>
    <col min="13054" max="13054" width="55" style="2" customWidth="1"/>
    <col min="13055" max="13055" width="14.140625" style="2" customWidth="1"/>
    <col min="13056" max="13308" width="9.140625" style="2"/>
    <col min="13309" max="13309" width="28.28515625" style="2" customWidth="1"/>
    <col min="13310" max="13310" width="55" style="2" customWidth="1"/>
    <col min="13311" max="13311" width="14.140625" style="2" customWidth="1"/>
    <col min="13312" max="13564" width="9.140625" style="2"/>
    <col min="13565" max="13565" width="28.28515625" style="2" customWidth="1"/>
    <col min="13566" max="13566" width="55" style="2" customWidth="1"/>
    <col min="13567" max="13567" width="14.140625" style="2" customWidth="1"/>
    <col min="13568" max="13820" width="9.140625" style="2"/>
    <col min="13821" max="13821" width="28.28515625" style="2" customWidth="1"/>
    <col min="13822" max="13822" width="55" style="2" customWidth="1"/>
    <col min="13823" max="13823" width="14.140625" style="2" customWidth="1"/>
    <col min="13824" max="14076" width="9.140625" style="2"/>
    <col min="14077" max="14077" width="28.28515625" style="2" customWidth="1"/>
    <col min="14078" max="14078" width="55" style="2" customWidth="1"/>
    <col min="14079" max="14079" width="14.140625" style="2" customWidth="1"/>
    <col min="14080" max="14332" width="9.140625" style="2"/>
    <col min="14333" max="14333" width="28.28515625" style="2" customWidth="1"/>
    <col min="14334" max="14334" width="55" style="2" customWidth="1"/>
    <col min="14335" max="14335" width="14.140625" style="2" customWidth="1"/>
    <col min="14336" max="14588" width="9.140625" style="2"/>
    <col min="14589" max="14589" width="28.28515625" style="2" customWidth="1"/>
    <col min="14590" max="14590" width="55" style="2" customWidth="1"/>
    <col min="14591" max="14591" width="14.140625" style="2" customWidth="1"/>
    <col min="14592" max="14844" width="9.140625" style="2"/>
    <col min="14845" max="14845" width="28.28515625" style="2" customWidth="1"/>
    <col min="14846" max="14846" width="55" style="2" customWidth="1"/>
    <col min="14847" max="14847" width="14.140625" style="2" customWidth="1"/>
    <col min="14848" max="15100" width="9.140625" style="2"/>
    <col min="15101" max="15101" width="28.28515625" style="2" customWidth="1"/>
    <col min="15102" max="15102" width="55" style="2" customWidth="1"/>
    <col min="15103" max="15103" width="14.140625" style="2" customWidth="1"/>
    <col min="15104" max="15356" width="9.140625" style="2"/>
    <col min="15357" max="15357" width="28.28515625" style="2" customWidth="1"/>
    <col min="15358" max="15358" width="55" style="2" customWidth="1"/>
    <col min="15359" max="15359" width="14.140625" style="2" customWidth="1"/>
    <col min="15360" max="15612" width="9.140625" style="2"/>
    <col min="15613" max="15613" width="28.28515625" style="2" customWidth="1"/>
    <col min="15614" max="15614" width="55" style="2" customWidth="1"/>
    <col min="15615" max="15615" width="14.140625" style="2" customWidth="1"/>
    <col min="15616" max="15868" width="9.140625" style="2"/>
    <col min="15869" max="15869" width="28.28515625" style="2" customWidth="1"/>
    <col min="15870" max="15870" width="55" style="2" customWidth="1"/>
    <col min="15871" max="15871" width="14.140625" style="2" customWidth="1"/>
    <col min="15872" max="16124" width="9.140625" style="2"/>
    <col min="16125" max="16125" width="28.28515625" style="2" customWidth="1"/>
    <col min="16126" max="16126" width="55" style="2" customWidth="1"/>
    <col min="16127" max="16127" width="14.140625" style="2" customWidth="1"/>
    <col min="16128" max="16384" width="9.140625" style="2"/>
  </cols>
  <sheetData>
    <row r="1" spans="1:3" s="1" customFormat="1" x14ac:dyDescent="0.3">
      <c r="A1" s="63" t="s">
        <v>103</v>
      </c>
      <c r="B1" s="63"/>
      <c r="C1" s="63"/>
    </row>
    <row r="2" spans="1:3" s="1" customFormat="1" x14ac:dyDescent="0.3">
      <c r="A2" s="63" t="s">
        <v>136</v>
      </c>
      <c r="B2" s="63"/>
      <c r="C2" s="63"/>
    </row>
    <row r="3" spans="1:3" s="1" customFormat="1" x14ac:dyDescent="0.3">
      <c r="A3" s="63" t="s">
        <v>0</v>
      </c>
      <c r="B3" s="63"/>
      <c r="C3" s="63"/>
    </row>
    <row r="4" spans="1:3" s="1" customFormat="1" x14ac:dyDescent="0.3">
      <c r="A4" s="63" t="s">
        <v>167</v>
      </c>
      <c r="B4" s="63"/>
      <c r="C4" s="63"/>
    </row>
    <row r="5" spans="1:3" s="1" customFormat="1" x14ac:dyDescent="0.3">
      <c r="A5" s="63" t="s">
        <v>105</v>
      </c>
      <c r="B5" s="63"/>
      <c r="C5" s="63"/>
    </row>
    <row r="6" spans="1:3" s="1" customFormat="1" x14ac:dyDescent="0.3">
      <c r="A6" s="63" t="s">
        <v>137</v>
      </c>
      <c r="B6" s="63"/>
      <c r="C6" s="63"/>
    </row>
    <row r="7" spans="1:3" s="1" customFormat="1" x14ac:dyDescent="0.3">
      <c r="A7" s="63" t="s">
        <v>104</v>
      </c>
      <c r="B7" s="63"/>
      <c r="C7" s="63"/>
    </row>
    <row r="8" spans="1:3" ht="96.75" customHeight="1" x14ac:dyDescent="0.3">
      <c r="A8" s="64" t="s">
        <v>138</v>
      </c>
      <c r="B8" s="64"/>
      <c r="C8" s="64"/>
    </row>
    <row r="9" spans="1:3" ht="131.25" x14ac:dyDescent="0.3">
      <c r="A9" s="3" t="s">
        <v>1</v>
      </c>
      <c r="B9" s="3" t="s">
        <v>2</v>
      </c>
      <c r="C9" s="4" t="s">
        <v>3</v>
      </c>
    </row>
    <row r="10" spans="1:3" x14ac:dyDescent="0.3">
      <c r="A10" s="5">
        <v>1</v>
      </c>
      <c r="B10" s="5">
        <v>2</v>
      </c>
      <c r="C10" s="6">
        <v>3</v>
      </c>
    </row>
    <row r="11" spans="1:3" x14ac:dyDescent="0.3">
      <c r="A11" s="7"/>
      <c r="B11" s="8" t="s">
        <v>4</v>
      </c>
      <c r="C11" s="44">
        <f>C12+C40</f>
        <v>3568093.2199999997</v>
      </c>
    </row>
    <row r="12" spans="1:3" ht="37.5" x14ac:dyDescent="0.3">
      <c r="A12" s="9" t="s">
        <v>5</v>
      </c>
      <c r="B12" s="8" t="s">
        <v>6</v>
      </c>
      <c r="C12" s="44">
        <f>C13+C16+C19+C24+C26+C31+C35</f>
        <v>895854.4800000001</v>
      </c>
    </row>
    <row r="13" spans="1:3" ht="37.5" x14ac:dyDescent="0.3">
      <c r="A13" s="9" t="s">
        <v>7</v>
      </c>
      <c r="B13" s="8" t="s">
        <v>8</v>
      </c>
      <c r="C13" s="44">
        <f>C14</f>
        <v>40578.85</v>
      </c>
    </row>
    <row r="14" spans="1:3" x14ac:dyDescent="0.3">
      <c r="A14" s="10" t="s">
        <v>9</v>
      </c>
      <c r="B14" s="11" t="s">
        <v>10</v>
      </c>
      <c r="C14" s="45">
        <f>C15</f>
        <v>40578.85</v>
      </c>
    </row>
    <row r="15" spans="1:3" ht="131.25" x14ac:dyDescent="0.3">
      <c r="A15" s="10" t="s">
        <v>11</v>
      </c>
      <c r="B15" s="11" t="s">
        <v>12</v>
      </c>
      <c r="C15" s="45">
        <v>40578.85</v>
      </c>
    </row>
    <row r="16" spans="1:3" ht="22.5" customHeight="1" x14ac:dyDescent="0.3">
      <c r="A16" s="9" t="s">
        <v>13</v>
      </c>
      <c r="B16" s="8" t="s">
        <v>14</v>
      </c>
      <c r="C16" s="44">
        <f>C17</f>
        <v>247260.45</v>
      </c>
    </row>
    <row r="17" spans="1:8" x14ac:dyDescent="0.3">
      <c r="A17" s="10" t="s">
        <v>15</v>
      </c>
      <c r="B17" s="11" t="s">
        <v>16</v>
      </c>
      <c r="C17" s="45">
        <f>C18</f>
        <v>247260.45</v>
      </c>
    </row>
    <row r="18" spans="1:8" x14ac:dyDescent="0.3">
      <c r="A18" s="10" t="s">
        <v>17</v>
      </c>
      <c r="B18" s="11" t="s">
        <v>16</v>
      </c>
      <c r="C18" s="45">
        <v>247260.45</v>
      </c>
    </row>
    <row r="19" spans="1:8" ht="20.25" customHeight="1" x14ac:dyDescent="0.3">
      <c r="A19" s="9" t="s">
        <v>18</v>
      </c>
      <c r="B19" s="8" t="s">
        <v>19</v>
      </c>
      <c r="C19" s="44">
        <f>C20+C21</f>
        <v>505010.79000000004</v>
      </c>
    </row>
    <row r="20" spans="1:8" ht="75" x14ac:dyDescent="0.3">
      <c r="A20" s="10" t="s">
        <v>20</v>
      </c>
      <c r="B20" s="11" t="s">
        <v>21</v>
      </c>
      <c r="C20" s="45">
        <v>14394.5</v>
      </c>
    </row>
    <row r="21" spans="1:8" x14ac:dyDescent="0.3">
      <c r="A21" s="10" t="s">
        <v>22</v>
      </c>
      <c r="B21" s="11" t="s">
        <v>23</v>
      </c>
      <c r="C21" s="45">
        <f>C22+C23</f>
        <v>490616.29000000004</v>
      </c>
    </row>
    <row r="22" spans="1:8" ht="59.25" customHeight="1" x14ac:dyDescent="0.3">
      <c r="A22" s="10" t="s">
        <v>24</v>
      </c>
      <c r="B22" s="11" t="s">
        <v>25</v>
      </c>
      <c r="C22" s="45">
        <v>202691.97</v>
      </c>
    </row>
    <row r="23" spans="1:8" ht="59.25" customHeight="1" x14ac:dyDescent="0.3">
      <c r="A23" s="10" t="s">
        <v>26</v>
      </c>
      <c r="B23" s="11" t="s">
        <v>27</v>
      </c>
      <c r="C23" s="45">
        <v>287924.32</v>
      </c>
    </row>
    <row r="24" spans="1:8" s="12" customFormat="1" ht="28.5" customHeight="1" x14ac:dyDescent="0.3">
      <c r="A24" s="9" t="s">
        <v>28</v>
      </c>
      <c r="B24" s="8" t="s">
        <v>29</v>
      </c>
      <c r="C24" s="44">
        <f>C25</f>
        <v>4200</v>
      </c>
    </row>
    <row r="25" spans="1:8" ht="131.25" x14ac:dyDescent="0.3">
      <c r="A25" s="10" t="s">
        <v>30</v>
      </c>
      <c r="B25" s="11" t="s">
        <v>31</v>
      </c>
      <c r="C25" s="45">
        <v>4200</v>
      </c>
      <c r="H25" s="62"/>
    </row>
    <row r="26" spans="1:8" ht="84" customHeight="1" x14ac:dyDescent="0.3">
      <c r="A26" s="9" t="s">
        <v>32</v>
      </c>
      <c r="B26" s="8" t="s">
        <v>33</v>
      </c>
      <c r="C26" s="44">
        <f>C27+C28+C30</f>
        <v>66372.58</v>
      </c>
    </row>
    <row r="27" spans="1:8" ht="1.5" customHeight="1" x14ac:dyDescent="0.3">
      <c r="A27" s="10" t="s">
        <v>34</v>
      </c>
      <c r="B27" s="11" t="s">
        <v>35</v>
      </c>
      <c r="C27" s="45"/>
    </row>
    <row r="28" spans="1:8" ht="112.5" x14ac:dyDescent="0.3">
      <c r="A28" s="10" t="s">
        <v>106</v>
      </c>
      <c r="B28" s="11" t="s">
        <v>107</v>
      </c>
      <c r="C28" s="45">
        <v>66372.58</v>
      </c>
    </row>
    <row r="29" spans="1:8" ht="0.75" customHeight="1" x14ac:dyDescent="0.3">
      <c r="A29" s="10" t="s">
        <v>36</v>
      </c>
      <c r="B29" s="11" t="s">
        <v>37</v>
      </c>
      <c r="C29" s="45"/>
    </row>
    <row r="30" spans="1:8" ht="56.25" hidden="1" x14ac:dyDescent="0.3">
      <c r="A30" s="10" t="s">
        <v>38</v>
      </c>
      <c r="B30" s="11" t="s">
        <v>37</v>
      </c>
      <c r="C30" s="45"/>
    </row>
    <row r="31" spans="1:8" ht="56.25" x14ac:dyDescent="0.3">
      <c r="A31" s="9" t="s">
        <v>39</v>
      </c>
      <c r="B31" s="8" t="s">
        <v>40</v>
      </c>
      <c r="C31" s="44">
        <f>SUM(C32:C33)</f>
        <v>7431.81</v>
      </c>
    </row>
    <row r="32" spans="1:8" ht="56.25" x14ac:dyDescent="0.3">
      <c r="A32" s="10" t="s">
        <v>150</v>
      </c>
      <c r="B32" s="11" t="s">
        <v>151</v>
      </c>
      <c r="C32" s="45">
        <v>1350</v>
      </c>
    </row>
    <row r="33" spans="1:4" ht="55.5" customHeight="1" x14ac:dyDescent="0.3">
      <c r="A33" s="10" t="s">
        <v>41</v>
      </c>
      <c r="B33" s="11" t="s">
        <v>42</v>
      </c>
      <c r="C33" s="45">
        <v>6081.81</v>
      </c>
    </row>
    <row r="34" spans="1:4" ht="37.5" hidden="1" x14ac:dyDescent="0.3">
      <c r="A34" s="10" t="s">
        <v>108</v>
      </c>
      <c r="B34" s="11" t="s">
        <v>109</v>
      </c>
      <c r="C34" s="45"/>
    </row>
    <row r="35" spans="1:4" ht="37.5" x14ac:dyDescent="0.3">
      <c r="A35" s="54" t="s">
        <v>152</v>
      </c>
      <c r="B35" s="55" t="s">
        <v>153</v>
      </c>
      <c r="C35" s="44">
        <f>C37+C36</f>
        <v>25000</v>
      </c>
    </row>
    <row r="36" spans="1:4" ht="75" x14ac:dyDescent="0.3">
      <c r="A36" s="59" t="s">
        <v>154</v>
      </c>
      <c r="B36" s="60" t="s">
        <v>155</v>
      </c>
      <c r="C36" s="45">
        <v>25000</v>
      </c>
    </row>
    <row r="37" spans="1:4" ht="0.75" customHeight="1" x14ac:dyDescent="0.3">
      <c r="A37" s="59" t="s">
        <v>156</v>
      </c>
      <c r="B37" s="60" t="s">
        <v>157</v>
      </c>
      <c r="C37" s="45"/>
    </row>
    <row r="38" spans="1:4" s="58" customFormat="1" ht="37.5" hidden="1" x14ac:dyDescent="0.3">
      <c r="A38" s="54" t="s">
        <v>127</v>
      </c>
      <c r="B38" s="55" t="s">
        <v>128</v>
      </c>
      <c r="C38" s="56">
        <f>C39</f>
        <v>0</v>
      </c>
      <c r="D38" s="57"/>
    </row>
    <row r="39" spans="1:4" s="58" customFormat="1" ht="37.5" hidden="1" x14ac:dyDescent="0.3">
      <c r="A39" s="59" t="s">
        <v>129</v>
      </c>
      <c r="B39" s="60" t="s">
        <v>128</v>
      </c>
      <c r="C39" s="61"/>
      <c r="D39" s="57"/>
    </row>
    <row r="40" spans="1:4" s="12" customFormat="1" x14ac:dyDescent="0.3">
      <c r="A40" s="9">
        <v>2E+16</v>
      </c>
      <c r="B40" s="8" t="s">
        <v>43</v>
      </c>
      <c r="C40" s="44">
        <f>C41</f>
        <v>2672238.7399999998</v>
      </c>
    </row>
    <row r="41" spans="1:4" s="12" customFormat="1" ht="74.25" customHeight="1" x14ac:dyDescent="0.3">
      <c r="A41" s="9">
        <v>2.02E+16</v>
      </c>
      <c r="B41" s="8" t="s">
        <v>44</v>
      </c>
      <c r="C41" s="46">
        <f>SUM(C42:C52)</f>
        <v>2672238.7399999998</v>
      </c>
    </row>
    <row r="42" spans="1:4" ht="37.5" hidden="1" x14ac:dyDescent="0.3">
      <c r="A42" s="49" t="s">
        <v>111</v>
      </c>
      <c r="B42" s="47" t="s">
        <v>45</v>
      </c>
      <c r="C42" s="48">
        <v>0</v>
      </c>
    </row>
    <row r="43" spans="1:4" s="12" customFormat="1" ht="56.25" x14ac:dyDescent="0.3">
      <c r="A43" s="49" t="s">
        <v>112</v>
      </c>
      <c r="B43" s="47" t="s">
        <v>46</v>
      </c>
      <c r="C43" s="48">
        <v>960500</v>
      </c>
      <c r="D43" s="13"/>
    </row>
    <row r="44" spans="1:4" s="12" customFormat="1" ht="37.5" x14ac:dyDescent="0.3">
      <c r="A44" s="49" t="s">
        <v>130</v>
      </c>
      <c r="B44" s="47" t="s">
        <v>131</v>
      </c>
      <c r="C44" s="48">
        <v>332000</v>
      </c>
      <c r="D44" s="13"/>
    </row>
    <row r="45" spans="1:4" ht="75" x14ac:dyDescent="0.3">
      <c r="A45" s="49" t="s">
        <v>113</v>
      </c>
      <c r="B45" s="47" t="s">
        <v>47</v>
      </c>
      <c r="C45" s="48">
        <v>68838.34</v>
      </c>
    </row>
    <row r="46" spans="1:4" ht="112.5" x14ac:dyDescent="0.3">
      <c r="A46" s="49" t="s">
        <v>114</v>
      </c>
      <c r="B46" s="47" t="s">
        <v>48</v>
      </c>
      <c r="C46" s="48">
        <v>313900</v>
      </c>
    </row>
    <row r="47" spans="1:4" ht="0.75" customHeight="1" x14ac:dyDescent="0.3">
      <c r="A47" s="49" t="s">
        <v>115</v>
      </c>
      <c r="B47" s="47" t="s">
        <v>49</v>
      </c>
      <c r="C47" s="48">
        <v>0</v>
      </c>
    </row>
    <row r="48" spans="1:4" ht="56.25" x14ac:dyDescent="0.3">
      <c r="A48" s="49" t="s">
        <v>116</v>
      </c>
      <c r="B48" s="47" t="s">
        <v>49</v>
      </c>
      <c r="C48" s="48">
        <v>500000</v>
      </c>
    </row>
    <row r="49" spans="1:3" ht="37.5" x14ac:dyDescent="0.3">
      <c r="A49" s="49" t="s">
        <v>132</v>
      </c>
      <c r="B49" s="47" t="s">
        <v>134</v>
      </c>
      <c r="C49" s="48">
        <v>323231.71999999997</v>
      </c>
    </row>
    <row r="50" spans="1:3" ht="37.5" x14ac:dyDescent="0.3">
      <c r="A50" s="49" t="s">
        <v>133</v>
      </c>
      <c r="B50" s="47" t="s">
        <v>134</v>
      </c>
      <c r="C50" s="48">
        <v>100006</v>
      </c>
    </row>
    <row r="51" spans="1:3" ht="37.5" x14ac:dyDescent="0.3">
      <c r="A51" s="49" t="s">
        <v>135</v>
      </c>
      <c r="B51" s="47" t="s">
        <v>134</v>
      </c>
      <c r="C51" s="48">
        <v>50000</v>
      </c>
    </row>
    <row r="52" spans="1:3" ht="131.25" x14ac:dyDescent="0.3">
      <c r="A52" s="49" t="s">
        <v>117</v>
      </c>
      <c r="B52" s="47" t="s">
        <v>110</v>
      </c>
      <c r="C52" s="48">
        <v>23762.68</v>
      </c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ageMargins left="0.9055118110236221" right="0" top="0.19685039370078741" bottom="0.19685039370078741" header="0.31496062992125984" footer="0.31496062992125984"/>
  <pageSetup paperSize="9" scale="94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zoomScale="80" zoomScaleNormal="80" workbookViewId="0">
      <selection activeCell="A6" sqref="A6:E6"/>
    </sheetView>
  </sheetViews>
  <sheetFormatPr defaultRowHeight="15.75" x14ac:dyDescent="0.25"/>
  <cols>
    <col min="1" max="1" width="55.7109375" style="18" customWidth="1"/>
    <col min="2" max="2" width="7.5703125" style="18" customWidth="1"/>
    <col min="3" max="3" width="17.5703125" style="16" customWidth="1"/>
    <col min="4" max="4" width="8.28515625" style="16" customWidth="1"/>
    <col min="5" max="5" width="16.28515625" style="50" customWidth="1"/>
    <col min="6" max="6" width="9.5703125" style="16" bestFit="1" customWidth="1"/>
    <col min="7" max="256" width="9.140625" style="16"/>
    <col min="257" max="257" width="55.7109375" style="16" customWidth="1"/>
    <col min="258" max="258" width="14.42578125" style="16" customWidth="1"/>
    <col min="259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4" width="14.42578125" style="16" customWidth="1"/>
    <col min="515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0" width="14.42578125" style="16" customWidth="1"/>
    <col min="771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6" width="14.42578125" style="16" customWidth="1"/>
    <col min="1027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2" width="14.42578125" style="16" customWidth="1"/>
    <col min="1283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8" width="14.42578125" style="16" customWidth="1"/>
    <col min="1539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4" width="14.42578125" style="16" customWidth="1"/>
    <col min="1795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0" width="14.42578125" style="16" customWidth="1"/>
    <col min="2051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6" width="14.42578125" style="16" customWidth="1"/>
    <col min="2307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2" width="14.42578125" style="16" customWidth="1"/>
    <col min="2563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8" width="14.42578125" style="16" customWidth="1"/>
    <col min="2819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4" width="14.42578125" style="16" customWidth="1"/>
    <col min="3075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0" width="14.42578125" style="16" customWidth="1"/>
    <col min="3331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6" width="14.42578125" style="16" customWidth="1"/>
    <col min="3587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2" width="14.42578125" style="16" customWidth="1"/>
    <col min="3843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8" width="14.42578125" style="16" customWidth="1"/>
    <col min="4099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4" width="14.42578125" style="16" customWidth="1"/>
    <col min="4355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0" width="14.42578125" style="16" customWidth="1"/>
    <col min="4611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6" width="14.42578125" style="16" customWidth="1"/>
    <col min="4867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2" width="14.42578125" style="16" customWidth="1"/>
    <col min="5123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8" width="14.42578125" style="16" customWidth="1"/>
    <col min="5379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4" width="14.42578125" style="16" customWidth="1"/>
    <col min="5635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0" width="14.42578125" style="16" customWidth="1"/>
    <col min="5891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6" width="14.42578125" style="16" customWidth="1"/>
    <col min="6147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2" width="14.42578125" style="16" customWidth="1"/>
    <col min="6403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8" width="14.42578125" style="16" customWidth="1"/>
    <col min="6659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4" width="14.42578125" style="16" customWidth="1"/>
    <col min="6915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0" width="14.42578125" style="16" customWidth="1"/>
    <col min="7171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6" width="14.42578125" style="16" customWidth="1"/>
    <col min="7427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2" width="14.42578125" style="16" customWidth="1"/>
    <col min="7683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8" width="14.42578125" style="16" customWidth="1"/>
    <col min="7939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4" width="14.42578125" style="16" customWidth="1"/>
    <col min="8195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0" width="14.42578125" style="16" customWidth="1"/>
    <col min="8451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6" width="14.42578125" style="16" customWidth="1"/>
    <col min="8707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2" width="14.42578125" style="16" customWidth="1"/>
    <col min="8963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8" width="14.42578125" style="16" customWidth="1"/>
    <col min="9219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4" width="14.42578125" style="16" customWidth="1"/>
    <col min="9475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0" width="14.42578125" style="16" customWidth="1"/>
    <col min="9731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6" width="14.42578125" style="16" customWidth="1"/>
    <col min="9987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2" width="14.42578125" style="16" customWidth="1"/>
    <col min="10243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8" width="14.42578125" style="16" customWidth="1"/>
    <col min="10499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4" width="14.42578125" style="16" customWidth="1"/>
    <col min="10755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0" width="14.42578125" style="16" customWidth="1"/>
    <col min="11011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6" width="14.42578125" style="16" customWidth="1"/>
    <col min="11267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2" width="14.42578125" style="16" customWidth="1"/>
    <col min="11523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8" width="14.42578125" style="16" customWidth="1"/>
    <col min="11779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4" width="14.42578125" style="16" customWidth="1"/>
    <col min="12035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0" width="14.42578125" style="16" customWidth="1"/>
    <col min="12291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6" width="14.42578125" style="16" customWidth="1"/>
    <col min="12547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2" width="14.42578125" style="16" customWidth="1"/>
    <col min="12803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8" width="14.42578125" style="16" customWidth="1"/>
    <col min="13059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4" width="14.42578125" style="16" customWidth="1"/>
    <col min="13315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0" width="14.42578125" style="16" customWidth="1"/>
    <col min="13571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6" width="14.42578125" style="16" customWidth="1"/>
    <col min="13827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2" width="14.42578125" style="16" customWidth="1"/>
    <col min="14083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8" width="14.42578125" style="16" customWidth="1"/>
    <col min="14339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4" width="14.42578125" style="16" customWidth="1"/>
    <col min="14595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0" width="14.42578125" style="16" customWidth="1"/>
    <col min="14851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6" width="14.42578125" style="16" customWidth="1"/>
    <col min="15107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2" width="14.42578125" style="16" customWidth="1"/>
    <col min="15363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8" width="14.42578125" style="16" customWidth="1"/>
    <col min="15619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4" width="14.42578125" style="16" customWidth="1"/>
    <col min="15875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0" width="14.42578125" style="16" customWidth="1"/>
    <col min="16131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 x14ac:dyDescent="0.3">
      <c r="A1" s="65" t="s">
        <v>118</v>
      </c>
      <c r="B1" s="65"/>
      <c r="C1" s="65"/>
      <c r="D1" s="65"/>
      <c r="E1" s="65"/>
    </row>
    <row r="2" spans="1:6" s="15" customFormat="1" ht="18.75" customHeight="1" x14ac:dyDescent="0.3">
      <c r="A2" s="65" t="s">
        <v>139</v>
      </c>
      <c r="B2" s="65"/>
      <c r="C2" s="65"/>
      <c r="D2" s="65"/>
      <c r="E2" s="65"/>
    </row>
    <row r="3" spans="1:6" s="15" customFormat="1" ht="18.75" customHeight="1" x14ac:dyDescent="0.3">
      <c r="A3" s="65" t="s">
        <v>0</v>
      </c>
      <c r="B3" s="65"/>
      <c r="C3" s="65"/>
      <c r="D3" s="65"/>
      <c r="E3" s="65"/>
    </row>
    <row r="4" spans="1:6" s="15" customFormat="1" ht="18.75" x14ac:dyDescent="0.3">
      <c r="A4" s="65" t="s">
        <v>167</v>
      </c>
      <c r="B4" s="65"/>
      <c r="C4" s="65"/>
      <c r="D4" s="65"/>
      <c r="E4" s="65"/>
    </row>
    <row r="5" spans="1:6" s="15" customFormat="1" ht="18.75" customHeight="1" x14ac:dyDescent="0.3">
      <c r="A5" s="65" t="s">
        <v>105</v>
      </c>
      <c r="B5" s="65"/>
      <c r="C5" s="65"/>
      <c r="D5" s="65"/>
      <c r="E5" s="65"/>
    </row>
    <row r="6" spans="1:6" s="15" customFormat="1" ht="18.75" customHeight="1" x14ac:dyDescent="0.3">
      <c r="A6" s="65" t="s">
        <v>137</v>
      </c>
      <c r="B6" s="65"/>
      <c r="C6" s="65"/>
      <c r="D6" s="65"/>
      <c r="E6" s="65"/>
    </row>
    <row r="7" spans="1:6" s="15" customFormat="1" ht="18.75" customHeight="1" x14ac:dyDescent="0.3">
      <c r="A7" s="65" t="s">
        <v>104</v>
      </c>
      <c r="B7" s="65"/>
      <c r="C7" s="65"/>
      <c r="D7" s="65"/>
      <c r="E7" s="65"/>
    </row>
    <row r="8" spans="1:6" ht="18.75" x14ac:dyDescent="0.3">
      <c r="A8" s="66"/>
      <c r="B8" s="66"/>
      <c r="C8" s="66"/>
      <c r="D8" s="66"/>
      <c r="E8" s="66"/>
    </row>
    <row r="9" spans="1:6" ht="54.75" customHeight="1" x14ac:dyDescent="0.3">
      <c r="A9" s="67" t="s">
        <v>140</v>
      </c>
      <c r="B9" s="67"/>
      <c r="C9" s="67"/>
      <c r="D9" s="67"/>
      <c r="E9" s="67"/>
      <c r="F9" s="17"/>
    </row>
    <row r="10" spans="1:6" s="18" customFormat="1" x14ac:dyDescent="0.25">
      <c r="A10" s="68"/>
      <c r="B10" s="68"/>
      <c r="C10" s="68"/>
      <c r="D10" s="68"/>
      <c r="E10" s="68"/>
    </row>
    <row r="11" spans="1:6" s="18" customFormat="1" ht="15.75" customHeight="1" x14ac:dyDescent="0.25">
      <c r="A11" s="69" t="s">
        <v>50</v>
      </c>
      <c r="B11" s="71" t="s">
        <v>51</v>
      </c>
      <c r="C11" s="71" t="s">
        <v>52</v>
      </c>
      <c r="D11" s="71" t="s">
        <v>53</v>
      </c>
      <c r="E11" s="73" t="s">
        <v>54</v>
      </c>
      <c r="F11" s="19"/>
    </row>
    <row r="12" spans="1:6" s="18" customFormat="1" ht="29.25" customHeight="1" x14ac:dyDescent="0.25">
      <c r="A12" s="70"/>
      <c r="B12" s="72"/>
      <c r="C12" s="72"/>
      <c r="D12" s="72"/>
      <c r="E12" s="74"/>
    </row>
    <row r="13" spans="1:6" s="18" customFormat="1" x14ac:dyDescent="0.25">
      <c r="A13" s="20">
        <v>1</v>
      </c>
      <c r="B13" s="20">
        <v>2</v>
      </c>
      <c r="C13" s="20">
        <v>2</v>
      </c>
      <c r="D13" s="20">
        <v>3</v>
      </c>
      <c r="E13" s="52">
        <v>4</v>
      </c>
    </row>
    <row r="14" spans="1:6" s="24" customFormat="1" ht="18.75" x14ac:dyDescent="0.3">
      <c r="A14" s="7" t="s">
        <v>4</v>
      </c>
      <c r="B14" s="21"/>
      <c r="C14" s="22"/>
      <c r="D14" s="22"/>
      <c r="E14" s="44">
        <f>E15</f>
        <v>3006900.83</v>
      </c>
      <c r="F14" s="23"/>
    </row>
    <row r="15" spans="1:6" s="18" customFormat="1" ht="75" x14ac:dyDescent="0.3">
      <c r="A15" s="7" t="s">
        <v>141</v>
      </c>
      <c r="B15" s="21">
        <v>791</v>
      </c>
      <c r="C15" s="22"/>
      <c r="D15" s="22"/>
      <c r="E15" s="44">
        <f>E16+E26+E33+E37+E40+E45+E58</f>
        <v>3006900.83</v>
      </c>
      <c r="F15" s="19"/>
    </row>
    <row r="16" spans="1:6" s="18" customFormat="1" ht="112.5" x14ac:dyDescent="0.3">
      <c r="A16" s="51" t="s">
        <v>142</v>
      </c>
      <c r="B16" s="21">
        <v>791</v>
      </c>
      <c r="C16" s="25" t="s">
        <v>119</v>
      </c>
      <c r="D16" s="22"/>
      <c r="E16" s="44">
        <f>E17+E19</f>
        <v>1658598.73</v>
      </c>
      <c r="F16" s="19"/>
    </row>
    <row r="17" spans="1:6" s="18" customFormat="1" ht="18.75" x14ac:dyDescent="0.3">
      <c r="A17" s="26" t="s">
        <v>56</v>
      </c>
      <c r="B17" s="32">
        <v>791</v>
      </c>
      <c r="C17" s="27" t="s">
        <v>57</v>
      </c>
      <c r="D17" s="28"/>
      <c r="E17" s="45">
        <f>E18</f>
        <v>509221.37</v>
      </c>
      <c r="F17" s="29"/>
    </row>
    <row r="18" spans="1:6" s="18" customFormat="1" ht="95.25" customHeight="1" x14ac:dyDescent="0.3">
      <c r="A18" s="26" t="s">
        <v>58</v>
      </c>
      <c r="B18" s="32">
        <v>791</v>
      </c>
      <c r="C18" s="27" t="s">
        <v>57</v>
      </c>
      <c r="D18" s="28">
        <v>100</v>
      </c>
      <c r="E18" s="45">
        <v>509221.37</v>
      </c>
    </row>
    <row r="19" spans="1:6" s="18" customFormat="1" ht="37.5" x14ac:dyDescent="0.3">
      <c r="A19" s="26" t="s">
        <v>60</v>
      </c>
      <c r="B19" s="32">
        <v>791</v>
      </c>
      <c r="C19" s="27" t="s">
        <v>61</v>
      </c>
      <c r="D19" s="28"/>
      <c r="E19" s="45">
        <f>E20+E21+E22</f>
        <v>1149377.3600000001</v>
      </c>
    </row>
    <row r="20" spans="1:6" s="18" customFormat="1" ht="98.25" customHeight="1" x14ac:dyDescent="0.3">
      <c r="A20" s="26" t="s">
        <v>58</v>
      </c>
      <c r="B20" s="32">
        <v>791</v>
      </c>
      <c r="C20" s="27" t="s">
        <v>61</v>
      </c>
      <c r="D20" s="28">
        <v>100</v>
      </c>
      <c r="E20" s="45">
        <v>761568.92</v>
      </c>
      <c r="F20" s="30"/>
    </row>
    <row r="21" spans="1:6" s="18" customFormat="1" ht="37.5" x14ac:dyDescent="0.3">
      <c r="A21" s="26" t="s">
        <v>62</v>
      </c>
      <c r="B21" s="32">
        <v>791</v>
      </c>
      <c r="C21" s="27" t="s">
        <v>61</v>
      </c>
      <c r="D21" s="28">
        <v>200</v>
      </c>
      <c r="E21" s="45">
        <v>319409.36</v>
      </c>
      <c r="F21" s="16"/>
    </row>
    <row r="22" spans="1:6" s="18" customFormat="1" ht="18.75" x14ac:dyDescent="0.3">
      <c r="A22" s="26" t="s">
        <v>63</v>
      </c>
      <c r="B22" s="32">
        <v>791</v>
      </c>
      <c r="C22" s="27" t="s">
        <v>61</v>
      </c>
      <c r="D22" s="28">
        <v>800</v>
      </c>
      <c r="E22" s="45">
        <v>68399.08</v>
      </c>
      <c r="F22" s="16"/>
    </row>
    <row r="23" spans="1:6" s="29" customFormat="1" ht="0.75" customHeight="1" x14ac:dyDescent="0.3">
      <c r="A23" s="7"/>
      <c r="B23" s="21"/>
      <c r="C23" s="22"/>
      <c r="D23" s="22"/>
      <c r="E23" s="44"/>
      <c r="F23" s="30"/>
    </row>
    <row r="24" spans="1:6" s="18" customFormat="1" ht="18.75" hidden="1" x14ac:dyDescent="0.3">
      <c r="A24" s="26"/>
      <c r="B24" s="32"/>
      <c r="C24" s="28"/>
      <c r="D24" s="28"/>
      <c r="E24" s="45"/>
      <c r="F24" s="16"/>
    </row>
    <row r="25" spans="1:6" s="18" customFormat="1" ht="94.5" hidden="1" customHeight="1" x14ac:dyDescent="0.3">
      <c r="A25" s="26"/>
      <c r="B25" s="32"/>
      <c r="C25" s="28"/>
      <c r="D25" s="28"/>
      <c r="E25" s="45"/>
      <c r="F25" s="16"/>
    </row>
    <row r="26" spans="1:6" s="18" customFormat="1" ht="18.75" x14ac:dyDescent="0.3">
      <c r="A26" s="7" t="s">
        <v>64</v>
      </c>
      <c r="B26" s="32">
        <v>791</v>
      </c>
      <c r="C26" s="22">
        <v>990000000</v>
      </c>
      <c r="D26" s="22"/>
      <c r="E26" s="44">
        <f>E27</f>
        <v>68838.34</v>
      </c>
      <c r="F26" s="16"/>
    </row>
    <row r="27" spans="1:6" s="30" customFormat="1" ht="75" x14ac:dyDescent="0.3">
      <c r="A27" s="26" t="s">
        <v>65</v>
      </c>
      <c r="B27" s="32">
        <v>791</v>
      </c>
      <c r="C27" s="28">
        <v>9900051180</v>
      </c>
      <c r="D27" s="28"/>
      <c r="E27" s="45">
        <f>E28+E29</f>
        <v>68838.34</v>
      </c>
      <c r="F27" s="16"/>
    </row>
    <row r="28" spans="1:6" ht="93.75" customHeight="1" x14ac:dyDescent="0.3">
      <c r="A28" s="26" t="s">
        <v>58</v>
      </c>
      <c r="B28" s="32">
        <v>791</v>
      </c>
      <c r="C28" s="28">
        <v>9900051180</v>
      </c>
      <c r="D28" s="28">
        <v>100</v>
      </c>
      <c r="E28" s="45">
        <v>62008.34</v>
      </c>
      <c r="F28" s="30"/>
    </row>
    <row r="29" spans="1:6" ht="37.5" x14ac:dyDescent="0.3">
      <c r="A29" s="26" t="s">
        <v>62</v>
      </c>
      <c r="B29" s="32">
        <v>791</v>
      </c>
      <c r="C29" s="28">
        <v>9900051180</v>
      </c>
      <c r="D29" s="28">
        <v>200</v>
      </c>
      <c r="E29" s="45">
        <v>6830</v>
      </c>
    </row>
    <row r="30" spans="1:6" ht="0.75" customHeight="1" x14ac:dyDescent="0.3">
      <c r="A30" s="7" t="s">
        <v>143</v>
      </c>
      <c r="B30" s="32">
        <v>791</v>
      </c>
      <c r="C30" s="28">
        <v>9900051180</v>
      </c>
      <c r="D30" s="22"/>
      <c r="E30" s="44">
        <f>E31</f>
        <v>0</v>
      </c>
    </row>
    <row r="31" spans="1:6" ht="37.5" hidden="1" x14ac:dyDescent="0.3">
      <c r="A31" s="26" t="s">
        <v>67</v>
      </c>
      <c r="B31" s="32">
        <v>791</v>
      </c>
      <c r="C31" s="28">
        <v>9900051180</v>
      </c>
      <c r="D31" s="28"/>
      <c r="E31" s="45">
        <f>E32</f>
        <v>0</v>
      </c>
      <c r="F31" s="30"/>
    </row>
    <row r="32" spans="1:6" ht="37.5" hidden="1" x14ac:dyDescent="0.3">
      <c r="A32" s="26" t="s">
        <v>62</v>
      </c>
      <c r="B32" s="32">
        <v>791</v>
      </c>
      <c r="C32" s="28">
        <v>9900051180</v>
      </c>
      <c r="D32" s="28">
        <v>200</v>
      </c>
      <c r="E32" s="45"/>
    </row>
    <row r="33" spans="1:6" s="30" customFormat="1" ht="98.25" customHeight="1" x14ac:dyDescent="0.3">
      <c r="A33" s="51" t="s">
        <v>166</v>
      </c>
      <c r="B33" s="21">
        <v>791</v>
      </c>
      <c r="C33" s="22">
        <v>220000000</v>
      </c>
      <c r="D33" s="22"/>
      <c r="E33" s="44">
        <f>E34</f>
        <v>94869.759999999995</v>
      </c>
    </row>
    <row r="34" spans="1:6" ht="37.5" x14ac:dyDescent="0.3">
      <c r="A34" s="26" t="s">
        <v>68</v>
      </c>
      <c r="B34" s="32">
        <v>791</v>
      </c>
      <c r="C34" s="28">
        <v>2200024300</v>
      </c>
      <c r="D34" s="28"/>
      <c r="E34" s="45">
        <f>E35+E36</f>
        <v>94869.759999999995</v>
      </c>
      <c r="F34" s="30"/>
    </row>
    <row r="35" spans="1:6" s="30" customFormat="1" ht="102.75" customHeight="1" x14ac:dyDescent="0.3">
      <c r="A35" s="26" t="s">
        <v>58</v>
      </c>
      <c r="B35" s="32">
        <v>791</v>
      </c>
      <c r="C35" s="28">
        <v>2200024300</v>
      </c>
      <c r="D35" s="28">
        <v>100</v>
      </c>
      <c r="E35" s="45">
        <v>94231.29</v>
      </c>
      <c r="F35" s="16"/>
    </row>
    <row r="36" spans="1:6" ht="37.5" x14ac:dyDescent="0.3">
      <c r="A36" s="26" t="s">
        <v>62</v>
      </c>
      <c r="B36" s="32">
        <v>791</v>
      </c>
      <c r="C36" s="28">
        <v>2200024300</v>
      </c>
      <c r="D36" s="28">
        <v>200</v>
      </c>
      <c r="E36" s="45">
        <v>638.47</v>
      </c>
    </row>
    <row r="37" spans="1:6" s="30" customFormat="1" ht="18.75" x14ac:dyDescent="0.3">
      <c r="A37" s="7" t="s">
        <v>64</v>
      </c>
      <c r="B37" s="21">
        <v>791</v>
      </c>
      <c r="C37" s="22">
        <v>990000000</v>
      </c>
      <c r="D37" s="22"/>
      <c r="E37" s="44">
        <f>E38</f>
        <v>166000</v>
      </c>
    </row>
    <row r="38" spans="1:6" s="30" customFormat="1" ht="18.75" x14ac:dyDescent="0.3">
      <c r="A38" s="26" t="s">
        <v>121</v>
      </c>
      <c r="B38" s="32">
        <v>791</v>
      </c>
      <c r="C38" s="28">
        <v>9900003330</v>
      </c>
      <c r="D38" s="22"/>
      <c r="E38" s="45">
        <f>E39</f>
        <v>166000</v>
      </c>
    </row>
    <row r="39" spans="1:6" ht="37.5" x14ac:dyDescent="0.3">
      <c r="A39" s="26" t="s">
        <v>62</v>
      </c>
      <c r="B39" s="32">
        <v>791</v>
      </c>
      <c r="C39" s="28">
        <v>9900003330</v>
      </c>
      <c r="D39" s="28">
        <v>200</v>
      </c>
      <c r="E39" s="45">
        <v>166000</v>
      </c>
    </row>
    <row r="40" spans="1:6" s="30" customFormat="1" ht="93.75" x14ac:dyDescent="0.3">
      <c r="A40" s="51" t="s">
        <v>145</v>
      </c>
      <c r="B40" s="21">
        <v>791</v>
      </c>
      <c r="C40" s="22">
        <v>210000000</v>
      </c>
      <c r="D40" s="22"/>
      <c r="E40" s="44">
        <f>E41+E43</f>
        <v>813900</v>
      </c>
    </row>
    <row r="41" spans="1:6" s="30" customFormat="1" ht="18.75" x14ac:dyDescent="0.3">
      <c r="A41" s="26" t="s">
        <v>69</v>
      </c>
      <c r="B41" s="32">
        <v>791</v>
      </c>
      <c r="C41" s="28">
        <v>2100003150</v>
      </c>
      <c r="D41" s="28"/>
      <c r="E41" s="45">
        <f>E42</f>
        <v>313900</v>
      </c>
      <c r="F41" s="16"/>
    </row>
    <row r="42" spans="1:6" ht="37.5" x14ac:dyDescent="0.3">
      <c r="A42" s="26" t="s">
        <v>62</v>
      </c>
      <c r="B42" s="32">
        <v>791</v>
      </c>
      <c r="C42" s="28">
        <v>2100003150</v>
      </c>
      <c r="D42" s="28">
        <v>200</v>
      </c>
      <c r="E42" s="45">
        <v>313900</v>
      </c>
    </row>
    <row r="43" spans="1:6" ht="93.75" x14ac:dyDescent="0.3">
      <c r="A43" s="26" t="s">
        <v>70</v>
      </c>
      <c r="B43" s="32">
        <v>791</v>
      </c>
      <c r="C43" s="28">
        <v>21000074040</v>
      </c>
      <c r="D43" s="28"/>
      <c r="E43" s="45">
        <f>E44</f>
        <v>500000</v>
      </c>
      <c r="F43" s="30"/>
    </row>
    <row r="44" spans="1:6" ht="37.5" x14ac:dyDescent="0.3">
      <c r="A44" s="26" t="s">
        <v>62</v>
      </c>
      <c r="B44" s="32">
        <v>791</v>
      </c>
      <c r="C44" s="28">
        <v>21000074040</v>
      </c>
      <c r="D44" s="28">
        <v>200</v>
      </c>
      <c r="E44" s="45">
        <v>500000</v>
      </c>
    </row>
    <row r="45" spans="1:6" s="30" customFormat="1" ht="130.5" customHeight="1" x14ac:dyDescent="0.3">
      <c r="A45" s="51" t="s">
        <v>146</v>
      </c>
      <c r="B45" s="21">
        <v>791</v>
      </c>
      <c r="C45" s="22">
        <v>200000000</v>
      </c>
      <c r="D45" s="22"/>
      <c r="E45" s="44">
        <f>E46+E48+E50+E53+E55</f>
        <v>192594</v>
      </c>
    </row>
    <row r="46" spans="1:6" ht="20.25" hidden="1" customHeight="1" x14ac:dyDescent="0.3">
      <c r="A46" s="26"/>
      <c r="B46" s="32"/>
      <c r="C46" s="28"/>
      <c r="D46" s="28"/>
      <c r="E46" s="45"/>
    </row>
    <row r="47" spans="1:6" s="30" customFormat="1" ht="18.75" hidden="1" x14ac:dyDescent="0.3">
      <c r="A47" s="26"/>
      <c r="B47" s="32"/>
      <c r="C47" s="28"/>
      <c r="D47" s="28"/>
      <c r="E47" s="45"/>
      <c r="F47" s="16"/>
    </row>
    <row r="48" spans="1:6" s="30" customFormat="1" ht="39" hidden="1" customHeight="1" x14ac:dyDescent="0.3">
      <c r="A48" s="26"/>
      <c r="B48" s="32"/>
      <c r="C48" s="28"/>
      <c r="D48" s="28"/>
      <c r="E48" s="45"/>
      <c r="F48" s="16"/>
    </row>
    <row r="49" spans="1:6" ht="18.75" hidden="1" x14ac:dyDescent="0.3">
      <c r="A49" s="26"/>
      <c r="B49" s="32"/>
      <c r="C49" s="28"/>
      <c r="D49" s="28"/>
      <c r="E49" s="45"/>
    </row>
    <row r="50" spans="1:6" ht="18.75" x14ac:dyDescent="0.3">
      <c r="A50" s="26" t="s">
        <v>73</v>
      </c>
      <c r="B50" s="32">
        <v>791</v>
      </c>
      <c r="C50" s="28">
        <v>2000003560</v>
      </c>
      <c r="D50" s="28"/>
      <c r="E50" s="45">
        <f>E51+E52</f>
        <v>10800</v>
      </c>
    </row>
    <row r="51" spans="1:6" s="30" customFormat="1" ht="37.5" x14ac:dyDescent="0.3">
      <c r="A51" s="26" t="s">
        <v>62</v>
      </c>
      <c r="B51" s="32">
        <v>791</v>
      </c>
      <c r="C51" s="28">
        <v>2000003560</v>
      </c>
      <c r="D51" s="28">
        <v>200</v>
      </c>
      <c r="E51" s="45">
        <v>10800</v>
      </c>
      <c r="F51" s="16"/>
    </row>
    <row r="52" spans="1:6" s="30" customFormat="1" ht="18.75" x14ac:dyDescent="0.3">
      <c r="A52" s="26" t="s">
        <v>63</v>
      </c>
      <c r="B52" s="32">
        <v>791</v>
      </c>
      <c r="C52" s="28">
        <v>2000003560</v>
      </c>
      <c r="D52" s="28">
        <v>800</v>
      </c>
      <c r="E52" s="45"/>
      <c r="F52" s="16"/>
    </row>
    <row r="53" spans="1:6" ht="93.75" x14ac:dyDescent="0.3">
      <c r="A53" s="26" t="s">
        <v>70</v>
      </c>
      <c r="B53" s="32">
        <v>791</v>
      </c>
      <c r="C53" s="28">
        <v>2000074040</v>
      </c>
      <c r="D53" s="28"/>
      <c r="E53" s="45">
        <f>E54</f>
        <v>0</v>
      </c>
    </row>
    <row r="54" spans="1:6" ht="37.5" x14ac:dyDescent="0.3">
      <c r="A54" s="26" t="s">
        <v>62</v>
      </c>
      <c r="B54" s="32">
        <v>791</v>
      </c>
      <c r="C54" s="28">
        <v>2000074040</v>
      </c>
      <c r="D54" s="28">
        <v>200</v>
      </c>
      <c r="E54" s="45">
        <v>0</v>
      </c>
    </row>
    <row r="55" spans="1:6" s="30" customFormat="1" ht="37.5" x14ac:dyDescent="0.3">
      <c r="A55" s="26" t="s">
        <v>74</v>
      </c>
      <c r="B55" s="32">
        <v>791</v>
      </c>
      <c r="C55" s="28">
        <v>2000006050</v>
      </c>
      <c r="D55" s="28"/>
      <c r="E55" s="45">
        <f>E56+E57</f>
        <v>181794</v>
      </c>
      <c r="F55" s="16"/>
    </row>
    <row r="56" spans="1:6" ht="96.75" customHeight="1" x14ac:dyDescent="0.3">
      <c r="A56" s="26" t="s">
        <v>58</v>
      </c>
      <c r="B56" s="32">
        <v>791</v>
      </c>
      <c r="C56" s="28">
        <v>2000006050</v>
      </c>
      <c r="D56" s="28">
        <v>100</v>
      </c>
      <c r="E56" s="45"/>
    </row>
    <row r="57" spans="1:6" ht="37.5" x14ac:dyDescent="0.3">
      <c r="A57" s="26" t="s">
        <v>62</v>
      </c>
      <c r="B57" s="32">
        <v>791</v>
      </c>
      <c r="C57" s="28">
        <v>2000006050</v>
      </c>
      <c r="D57" s="28">
        <v>200</v>
      </c>
      <c r="E57" s="45">
        <v>181794</v>
      </c>
      <c r="F57" s="30"/>
    </row>
    <row r="58" spans="1:6" s="30" customFormat="1" ht="130.5" customHeight="1" x14ac:dyDescent="0.3">
      <c r="A58" s="51" t="s">
        <v>165</v>
      </c>
      <c r="B58" s="21">
        <v>791</v>
      </c>
      <c r="C58" s="25" t="s">
        <v>162</v>
      </c>
      <c r="D58" s="22"/>
      <c r="E58" s="44">
        <f>E59+E61+E63+E66+E68</f>
        <v>12100</v>
      </c>
    </row>
    <row r="59" spans="1:6" ht="20.25" hidden="1" customHeight="1" x14ac:dyDescent="0.3">
      <c r="A59" s="26"/>
      <c r="B59" s="32"/>
      <c r="C59" s="28"/>
      <c r="D59" s="28"/>
      <c r="E59" s="45"/>
    </row>
    <row r="60" spans="1:6" s="30" customFormat="1" ht="18.75" hidden="1" x14ac:dyDescent="0.3">
      <c r="A60" s="26"/>
      <c r="B60" s="32"/>
      <c r="C60" s="28"/>
      <c r="D60" s="28"/>
      <c r="E60" s="45"/>
      <c r="F60" s="16"/>
    </row>
    <row r="61" spans="1:6" s="30" customFormat="1" ht="39" hidden="1" customHeight="1" x14ac:dyDescent="0.3">
      <c r="A61" s="26"/>
      <c r="B61" s="32"/>
      <c r="C61" s="28"/>
      <c r="D61" s="28"/>
      <c r="E61" s="45"/>
      <c r="F61" s="16"/>
    </row>
    <row r="62" spans="1:6" ht="18.75" hidden="1" x14ac:dyDescent="0.3">
      <c r="A62" s="26"/>
      <c r="B62" s="32"/>
      <c r="C62" s="28"/>
      <c r="D62" s="28"/>
      <c r="E62" s="45"/>
    </row>
    <row r="63" spans="1:6" ht="93.75" x14ac:dyDescent="0.3">
      <c r="A63" s="26" t="s">
        <v>159</v>
      </c>
      <c r="B63" s="32">
        <v>791</v>
      </c>
      <c r="C63" s="25" t="s">
        <v>161</v>
      </c>
      <c r="D63" s="28"/>
      <c r="E63" s="45">
        <f>E64+E65</f>
        <v>12100</v>
      </c>
    </row>
    <row r="64" spans="1:6" s="30" customFormat="1" ht="55.5" customHeight="1" x14ac:dyDescent="0.3">
      <c r="A64" s="26" t="s">
        <v>160</v>
      </c>
      <c r="B64" s="32">
        <v>791</v>
      </c>
      <c r="C64" s="25" t="s">
        <v>161</v>
      </c>
      <c r="D64" s="28">
        <v>200</v>
      </c>
      <c r="E64" s="45">
        <v>12100</v>
      </c>
      <c r="F64" s="16"/>
    </row>
    <row r="65" spans="1:6" s="30" customFormat="1" ht="12" hidden="1" customHeight="1" x14ac:dyDescent="0.3">
      <c r="A65" s="7"/>
      <c r="B65" s="21"/>
      <c r="C65" s="31"/>
      <c r="D65" s="31"/>
      <c r="E65" s="44"/>
      <c r="F65" s="16"/>
    </row>
    <row r="66" spans="1:6" ht="15.75" hidden="1" customHeight="1" x14ac:dyDescent="0.3">
      <c r="A66" s="32"/>
      <c r="B66" s="32"/>
      <c r="C66" s="33"/>
      <c r="D66" s="33"/>
      <c r="E66" s="45"/>
    </row>
    <row r="67" spans="1:6" ht="15.75" hidden="1" customHeight="1" x14ac:dyDescent="0.3">
      <c r="A67" s="32"/>
      <c r="B67" s="32"/>
      <c r="C67" s="33"/>
      <c r="D67" s="33"/>
      <c r="E67" s="45"/>
    </row>
  </sheetData>
  <mergeCells count="15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A12"/>
    <mergeCell ref="B11:B12"/>
    <mergeCell ref="C11:C12"/>
    <mergeCell ref="D11:D12"/>
    <mergeCell ref="E11:E12"/>
  </mergeCells>
  <pageMargins left="0.78740157480314965" right="0.23622047244094491" top="0.19685039370078741" bottom="0.19685039370078741" header="0.27559055118110237" footer="0.51181102362204722"/>
  <pageSetup paperSize="9" scale="59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tabSelected="1" zoomScale="80" zoomScaleNormal="80" workbookViewId="0">
      <selection activeCell="A6" sqref="A6:E6"/>
    </sheetView>
  </sheetViews>
  <sheetFormatPr defaultRowHeight="15.75" x14ac:dyDescent="0.25"/>
  <cols>
    <col min="1" max="1" width="55.7109375" style="18" customWidth="1"/>
    <col min="2" max="2" width="12" style="40" customWidth="1"/>
    <col min="3" max="3" width="21.42578125" style="41" customWidth="1"/>
    <col min="4" max="4" width="8.28515625" style="41" customWidth="1"/>
    <col min="5" max="5" width="16" style="42" customWidth="1"/>
    <col min="6" max="6" width="9.5703125" style="16" bestFit="1" customWidth="1"/>
    <col min="7" max="256" width="9.140625" style="16"/>
    <col min="257" max="257" width="55.7109375" style="16" customWidth="1"/>
    <col min="258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 x14ac:dyDescent="0.3">
      <c r="A1" s="65" t="s">
        <v>122</v>
      </c>
      <c r="B1" s="65"/>
      <c r="C1" s="65"/>
      <c r="D1" s="65"/>
      <c r="E1" s="65"/>
    </row>
    <row r="2" spans="1:6" s="15" customFormat="1" ht="18.75" customHeight="1" x14ac:dyDescent="0.3">
      <c r="A2" s="65" t="s">
        <v>139</v>
      </c>
      <c r="B2" s="65"/>
      <c r="C2" s="65"/>
      <c r="D2" s="65"/>
      <c r="E2" s="65"/>
    </row>
    <row r="3" spans="1:6" s="15" customFormat="1" ht="18.75" customHeight="1" x14ac:dyDescent="0.3">
      <c r="A3" s="65" t="s">
        <v>0</v>
      </c>
      <c r="B3" s="65"/>
      <c r="C3" s="65"/>
      <c r="D3" s="65"/>
      <c r="E3" s="65"/>
    </row>
    <row r="4" spans="1:6" s="15" customFormat="1" ht="18.75" x14ac:dyDescent="0.3">
      <c r="A4" s="65" t="s">
        <v>167</v>
      </c>
      <c r="B4" s="65"/>
      <c r="C4" s="65"/>
      <c r="D4" s="65"/>
      <c r="E4" s="65"/>
    </row>
    <row r="5" spans="1:6" s="15" customFormat="1" ht="18.75" customHeight="1" x14ac:dyDescent="0.3">
      <c r="A5" s="65" t="s">
        <v>147</v>
      </c>
      <c r="B5" s="65"/>
      <c r="C5" s="65"/>
      <c r="D5" s="65"/>
      <c r="E5" s="65"/>
    </row>
    <row r="6" spans="1:6" s="15" customFormat="1" ht="18.75" customHeight="1" x14ac:dyDescent="0.3">
      <c r="A6" s="65" t="s">
        <v>123</v>
      </c>
      <c r="B6" s="65"/>
      <c r="C6" s="65"/>
      <c r="D6" s="65"/>
      <c r="E6" s="65"/>
    </row>
    <row r="7" spans="1:6" s="15" customFormat="1" ht="18.75" customHeight="1" x14ac:dyDescent="0.3">
      <c r="A7" s="65"/>
      <c r="B7" s="65"/>
      <c r="C7" s="65"/>
      <c r="D7" s="65"/>
      <c r="E7" s="65"/>
    </row>
    <row r="8" spans="1:6" ht="18.75" x14ac:dyDescent="0.3">
      <c r="A8" s="66"/>
      <c r="B8" s="66"/>
      <c r="C8" s="66"/>
      <c r="D8" s="66"/>
      <c r="E8" s="66"/>
    </row>
    <row r="9" spans="1:6" ht="93" customHeight="1" x14ac:dyDescent="0.3">
      <c r="A9" s="67" t="s">
        <v>148</v>
      </c>
      <c r="B9" s="67"/>
      <c r="C9" s="67"/>
      <c r="D9" s="67"/>
      <c r="E9" s="67"/>
      <c r="F9" s="17"/>
    </row>
    <row r="10" spans="1:6" s="18" customFormat="1" x14ac:dyDescent="0.25">
      <c r="A10" s="75"/>
      <c r="B10" s="75"/>
      <c r="C10" s="75"/>
      <c r="D10" s="75"/>
      <c r="E10" s="75"/>
    </row>
    <row r="11" spans="1:6" ht="37.5" x14ac:dyDescent="0.3">
      <c r="A11" s="5" t="s">
        <v>50</v>
      </c>
      <c r="B11" s="34" t="s">
        <v>75</v>
      </c>
      <c r="C11" s="35" t="s">
        <v>76</v>
      </c>
      <c r="D11" s="35" t="s">
        <v>53</v>
      </c>
      <c r="E11" s="36" t="s">
        <v>77</v>
      </c>
    </row>
    <row r="12" spans="1:6" ht="18.75" x14ac:dyDescent="0.3">
      <c r="A12" s="3">
        <v>1</v>
      </c>
      <c r="B12" s="37" t="s">
        <v>124</v>
      </c>
      <c r="C12" s="38">
        <v>3</v>
      </c>
      <c r="D12" s="38">
        <v>4</v>
      </c>
      <c r="E12" s="43">
        <v>5</v>
      </c>
    </row>
    <row r="13" spans="1:6" ht="18.75" x14ac:dyDescent="0.3">
      <c r="A13" s="7" t="s">
        <v>4</v>
      </c>
      <c r="B13" s="34"/>
      <c r="C13" s="35"/>
      <c r="D13" s="35"/>
      <c r="E13" s="44">
        <f>E14+E29+E35+E45+E55+E73</f>
        <v>3006900.83</v>
      </c>
    </row>
    <row r="14" spans="1:6" s="30" customFormat="1" ht="18.75" customHeight="1" x14ac:dyDescent="0.3">
      <c r="A14" s="7" t="s">
        <v>78</v>
      </c>
      <c r="B14" s="34" t="s">
        <v>79</v>
      </c>
      <c r="C14" s="35"/>
      <c r="D14" s="35"/>
      <c r="E14" s="44">
        <f>E15+E19+E25</f>
        <v>1658598.73</v>
      </c>
    </row>
    <row r="15" spans="1:6" ht="56.25" x14ac:dyDescent="0.3">
      <c r="A15" s="26" t="s">
        <v>80</v>
      </c>
      <c r="B15" s="37" t="s">
        <v>81</v>
      </c>
      <c r="C15" s="38"/>
      <c r="D15" s="38"/>
      <c r="E15" s="45">
        <f>E16</f>
        <v>509221.37</v>
      </c>
    </row>
    <row r="16" spans="1:6" ht="91.5" customHeight="1" x14ac:dyDescent="0.3">
      <c r="A16" s="53" t="s">
        <v>142</v>
      </c>
      <c r="B16" s="37" t="s">
        <v>81</v>
      </c>
      <c r="C16" s="37" t="s">
        <v>55</v>
      </c>
      <c r="D16" s="38"/>
      <c r="E16" s="45">
        <f>E17</f>
        <v>509221.37</v>
      </c>
    </row>
    <row r="17" spans="1:5" ht="18.75" x14ac:dyDescent="0.3">
      <c r="A17" s="26" t="s">
        <v>56</v>
      </c>
      <c r="B17" s="37" t="s">
        <v>81</v>
      </c>
      <c r="C17" s="37" t="s">
        <v>57</v>
      </c>
      <c r="D17" s="38"/>
      <c r="E17" s="45">
        <f>E18</f>
        <v>509221.37</v>
      </c>
    </row>
    <row r="18" spans="1:5" ht="94.5" customHeight="1" x14ac:dyDescent="0.3">
      <c r="A18" s="26" t="s">
        <v>58</v>
      </c>
      <c r="B18" s="37" t="s">
        <v>81</v>
      </c>
      <c r="C18" s="37" t="s">
        <v>57</v>
      </c>
      <c r="D18" s="38">
        <v>100</v>
      </c>
      <c r="E18" s="45">
        <v>509221.37</v>
      </c>
    </row>
    <row r="19" spans="1:5" ht="72.75" customHeight="1" x14ac:dyDescent="0.3">
      <c r="A19" s="26" t="s">
        <v>59</v>
      </c>
      <c r="B19" s="37" t="s">
        <v>82</v>
      </c>
      <c r="C19" s="38"/>
      <c r="D19" s="38"/>
      <c r="E19" s="45">
        <f>E20</f>
        <v>1149377.3600000001</v>
      </c>
    </row>
    <row r="20" spans="1:5" ht="98.25" customHeight="1" x14ac:dyDescent="0.3">
      <c r="A20" s="53" t="s">
        <v>149</v>
      </c>
      <c r="B20" s="37" t="s">
        <v>82</v>
      </c>
      <c r="C20" s="37" t="s">
        <v>55</v>
      </c>
      <c r="D20" s="38"/>
      <c r="E20" s="45">
        <f>E21</f>
        <v>1149377.3600000001</v>
      </c>
    </row>
    <row r="21" spans="1:5" ht="37.5" x14ac:dyDescent="0.3">
      <c r="A21" s="26" t="s">
        <v>60</v>
      </c>
      <c r="B21" s="37" t="s">
        <v>82</v>
      </c>
      <c r="C21" s="37" t="s">
        <v>61</v>
      </c>
      <c r="D21" s="38"/>
      <c r="E21" s="45">
        <f>E22+E23+E24</f>
        <v>1149377.3600000001</v>
      </c>
    </row>
    <row r="22" spans="1:5" ht="93.75" customHeight="1" x14ac:dyDescent="0.3">
      <c r="A22" s="26" t="s">
        <v>58</v>
      </c>
      <c r="B22" s="37" t="s">
        <v>82</v>
      </c>
      <c r="C22" s="37" t="s">
        <v>61</v>
      </c>
      <c r="D22" s="38">
        <v>100</v>
      </c>
      <c r="E22" s="45">
        <v>761568.92</v>
      </c>
    </row>
    <row r="23" spans="1:5" ht="37.5" x14ac:dyDescent="0.3">
      <c r="A23" s="26" t="s">
        <v>62</v>
      </c>
      <c r="B23" s="37" t="s">
        <v>82</v>
      </c>
      <c r="C23" s="37" t="s">
        <v>61</v>
      </c>
      <c r="D23" s="38">
        <v>200</v>
      </c>
      <c r="E23" s="45">
        <v>319409.36</v>
      </c>
    </row>
    <row r="24" spans="1:5" ht="18" customHeight="1" x14ac:dyDescent="0.3">
      <c r="A24" s="26" t="s">
        <v>63</v>
      </c>
      <c r="B24" s="37" t="s">
        <v>82</v>
      </c>
      <c r="C24" s="37" t="s">
        <v>61</v>
      </c>
      <c r="D24" s="38">
        <v>800</v>
      </c>
      <c r="E24" s="45">
        <v>68399.08</v>
      </c>
    </row>
    <row r="25" spans="1:5" ht="2.25" hidden="1" customHeight="1" x14ac:dyDescent="0.3">
      <c r="A25" s="26"/>
      <c r="B25" s="37"/>
      <c r="C25" s="38"/>
      <c r="D25" s="38"/>
      <c r="E25" s="45"/>
    </row>
    <row r="26" spans="1:5" ht="18.75" hidden="1" x14ac:dyDescent="0.3">
      <c r="A26" s="26"/>
      <c r="B26" s="37"/>
      <c r="C26" s="28"/>
      <c r="D26" s="38"/>
      <c r="E26" s="45"/>
    </row>
    <row r="27" spans="1:5" ht="18.75" hidden="1" x14ac:dyDescent="0.3">
      <c r="A27" s="26"/>
      <c r="B27" s="37"/>
      <c r="C27" s="28"/>
      <c r="D27" s="38"/>
      <c r="E27" s="45"/>
    </row>
    <row r="28" spans="1:5" ht="93" hidden="1" customHeight="1" x14ac:dyDescent="0.3">
      <c r="A28" s="26"/>
      <c r="B28" s="37"/>
      <c r="C28" s="28"/>
      <c r="D28" s="28"/>
      <c r="E28" s="45"/>
    </row>
    <row r="29" spans="1:5" s="30" customFormat="1" ht="18.75" x14ac:dyDescent="0.3">
      <c r="A29" s="7" t="s">
        <v>83</v>
      </c>
      <c r="B29" s="34" t="s">
        <v>84</v>
      </c>
      <c r="C29" s="35"/>
      <c r="D29" s="35"/>
      <c r="E29" s="44">
        <f>E30</f>
        <v>68838.34</v>
      </c>
    </row>
    <row r="30" spans="1:5" ht="24" customHeight="1" x14ac:dyDescent="0.3">
      <c r="A30" s="26" t="s">
        <v>64</v>
      </c>
      <c r="B30" s="37" t="s">
        <v>86</v>
      </c>
      <c r="C30" s="38">
        <v>9900000000</v>
      </c>
      <c r="D30" s="38"/>
      <c r="E30" s="45">
        <f>E31</f>
        <v>68838.34</v>
      </c>
    </row>
    <row r="31" spans="1:5" ht="37.5" x14ac:dyDescent="0.3">
      <c r="A31" s="26" t="s">
        <v>85</v>
      </c>
      <c r="B31" s="37" t="s">
        <v>86</v>
      </c>
      <c r="C31" s="38">
        <v>9900051180</v>
      </c>
      <c r="D31" s="38"/>
      <c r="E31" s="45">
        <f>E32</f>
        <v>68838.34</v>
      </c>
    </row>
    <row r="32" spans="1:5" ht="75" x14ac:dyDescent="0.3">
      <c r="A32" s="26" t="s">
        <v>65</v>
      </c>
      <c r="B32" s="37" t="s">
        <v>86</v>
      </c>
      <c r="C32" s="38">
        <v>9900051180</v>
      </c>
      <c r="D32" s="38"/>
      <c r="E32" s="45">
        <f>E33+E34</f>
        <v>68838.34</v>
      </c>
    </row>
    <row r="33" spans="1:5" ht="18.75" x14ac:dyDescent="0.3">
      <c r="A33" s="26" t="s">
        <v>66</v>
      </c>
      <c r="B33" s="37" t="s">
        <v>86</v>
      </c>
      <c r="C33" s="38">
        <v>9900051180</v>
      </c>
      <c r="D33" s="38">
        <v>100</v>
      </c>
      <c r="E33" s="45">
        <v>62008.34</v>
      </c>
    </row>
    <row r="34" spans="1:5" ht="37.5" x14ac:dyDescent="0.3">
      <c r="A34" s="26" t="s">
        <v>62</v>
      </c>
      <c r="B34" s="37" t="s">
        <v>86</v>
      </c>
      <c r="C34" s="38">
        <v>9900051180</v>
      </c>
      <c r="D34" s="38">
        <v>200</v>
      </c>
      <c r="E34" s="45">
        <v>6830</v>
      </c>
    </row>
    <row r="35" spans="1:5" s="30" customFormat="1" ht="56.25" x14ac:dyDescent="0.3">
      <c r="A35" s="7" t="s">
        <v>87</v>
      </c>
      <c r="B35" s="34" t="s">
        <v>88</v>
      </c>
      <c r="C35" s="35"/>
      <c r="D35" s="35"/>
      <c r="E35" s="44">
        <f>E36+E40</f>
        <v>94869.759999999995</v>
      </c>
    </row>
    <row r="36" spans="1:5" ht="0.75" customHeight="1" x14ac:dyDescent="0.3">
      <c r="A36" s="26" t="s">
        <v>89</v>
      </c>
      <c r="B36" s="37" t="s">
        <v>90</v>
      </c>
      <c r="C36" s="38">
        <v>2200024300</v>
      </c>
      <c r="D36" s="38"/>
      <c r="E36" s="45">
        <f>E37</f>
        <v>0</v>
      </c>
    </row>
    <row r="37" spans="1:5" ht="131.25" hidden="1" x14ac:dyDescent="0.3">
      <c r="A37" s="26" t="s">
        <v>143</v>
      </c>
      <c r="B37" s="37" t="s">
        <v>90</v>
      </c>
      <c r="C37" s="38">
        <v>2200024300</v>
      </c>
      <c r="D37" s="38"/>
      <c r="E37" s="45">
        <f>E38</f>
        <v>0</v>
      </c>
    </row>
    <row r="38" spans="1:5" ht="37.5" hidden="1" x14ac:dyDescent="0.3">
      <c r="A38" s="26" t="s">
        <v>67</v>
      </c>
      <c r="B38" s="37" t="s">
        <v>90</v>
      </c>
      <c r="C38" s="38">
        <v>2200024300</v>
      </c>
      <c r="D38" s="38"/>
      <c r="E38" s="45">
        <f>E39</f>
        <v>0</v>
      </c>
    </row>
    <row r="39" spans="1:5" ht="37.5" hidden="1" x14ac:dyDescent="0.3">
      <c r="A39" s="26" t="s">
        <v>62</v>
      </c>
      <c r="B39" s="37" t="s">
        <v>90</v>
      </c>
      <c r="C39" s="35">
        <v>2100000000</v>
      </c>
      <c r="D39" s="38">
        <v>200</v>
      </c>
      <c r="E39" s="45"/>
    </row>
    <row r="40" spans="1:5" ht="18.75" x14ac:dyDescent="0.3">
      <c r="A40" s="26" t="s">
        <v>91</v>
      </c>
      <c r="B40" s="37" t="s">
        <v>92</v>
      </c>
      <c r="C40" s="38"/>
      <c r="D40" s="38"/>
      <c r="E40" s="45">
        <f>E41</f>
        <v>94869.759999999995</v>
      </c>
    </row>
    <row r="41" spans="1:5" ht="92.25" customHeight="1" x14ac:dyDescent="0.3">
      <c r="A41" s="53" t="s">
        <v>144</v>
      </c>
      <c r="B41" s="37" t="s">
        <v>92</v>
      </c>
      <c r="C41" s="38">
        <v>2200000000</v>
      </c>
      <c r="D41" s="38"/>
      <c r="E41" s="45">
        <f>E42</f>
        <v>94869.759999999995</v>
      </c>
    </row>
    <row r="42" spans="1:5" ht="37.5" x14ac:dyDescent="0.3">
      <c r="A42" s="26" t="s">
        <v>68</v>
      </c>
      <c r="B42" s="37" t="s">
        <v>92</v>
      </c>
      <c r="C42" s="38">
        <v>2200024300</v>
      </c>
      <c r="D42" s="38"/>
      <c r="E42" s="45">
        <f>E43+E44</f>
        <v>94869.759999999995</v>
      </c>
    </row>
    <row r="43" spans="1:5" ht="95.25" customHeight="1" x14ac:dyDescent="0.3">
      <c r="A43" s="26" t="s">
        <v>58</v>
      </c>
      <c r="B43" s="37" t="s">
        <v>92</v>
      </c>
      <c r="C43" s="38">
        <v>2200024300</v>
      </c>
      <c r="D43" s="38">
        <v>100</v>
      </c>
      <c r="E43" s="45">
        <v>94231.29</v>
      </c>
    </row>
    <row r="44" spans="1:5" ht="37.5" x14ac:dyDescent="0.3">
      <c r="A44" s="26" t="s">
        <v>62</v>
      </c>
      <c r="B44" s="37" t="s">
        <v>92</v>
      </c>
      <c r="C44" s="38">
        <v>2200024300</v>
      </c>
      <c r="D44" s="38">
        <v>200</v>
      </c>
      <c r="E44" s="45">
        <v>638.47</v>
      </c>
    </row>
    <row r="45" spans="1:5" s="30" customFormat="1" ht="18.75" x14ac:dyDescent="0.3">
      <c r="A45" s="7" t="s">
        <v>93</v>
      </c>
      <c r="B45" s="34" t="s">
        <v>94</v>
      </c>
      <c r="C45" s="35"/>
      <c r="D45" s="35"/>
      <c r="E45" s="44">
        <f>E46+E52</f>
        <v>979900</v>
      </c>
    </row>
    <row r="46" spans="1:5" ht="18.75" x14ac:dyDescent="0.3">
      <c r="A46" s="26" t="s">
        <v>69</v>
      </c>
      <c r="B46" s="37" t="s">
        <v>95</v>
      </c>
      <c r="C46" s="38"/>
      <c r="D46" s="38"/>
      <c r="E46" s="45">
        <f>E47</f>
        <v>813900</v>
      </c>
    </row>
    <row r="47" spans="1:5" ht="74.25" customHeight="1" x14ac:dyDescent="0.3">
      <c r="A47" s="26" t="s">
        <v>145</v>
      </c>
      <c r="B47" s="37" t="s">
        <v>95</v>
      </c>
      <c r="C47" s="35">
        <v>2100000000</v>
      </c>
      <c r="D47" s="38"/>
      <c r="E47" s="45">
        <f>E48+E50</f>
        <v>813900</v>
      </c>
    </row>
    <row r="48" spans="1:5" ht="18.75" x14ac:dyDescent="0.3">
      <c r="A48" s="26" t="s">
        <v>69</v>
      </c>
      <c r="B48" s="37" t="s">
        <v>95</v>
      </c>
      <c r="C48" s="38">
        <v>2100003150</v>
      </c>
      <c r="D48" s="38"/>
      <c r="E48" s="45">
        <f>E49</f>
        <v>313900</v>
      </c>
    </row>
    <row r="49" spans="1:5" ht="37.5" x14ac:dyDescent="0.3">
      <c r="A49" s="26" t="s">
        <v>62</v>
      </c>
      <c r="B49" s="37" t="s">
        <v>95</v>
      </c>
      <c r="C49" s="38">
        <v>2100003150</v>
      </c>
      <c r="D49" s="38">
        <v>200</v>
      </c>
      <c r="E49" s="45">
        <v>313900</v>
      </c>
    </row>
    <row r="50" spans="1:5" ht="93.75" x14ac:dyDescent="0.3">
      <c r="A50" s="26" t="s">
        <v>70</v>
      </c>
      <c r="B50" s="37" t="s">
        <v>95</v>
      </c>
      <c r="C50" s="38">
        <v>21000074040</v>
      </c>
      <c r="D50" s="38"/>
      <c r="E50" s="45">
        <f>E51</f>
        <v>500000</v>
      </c>
    </row>
    <row r="51" spans="1:5" ht="37.5" x14ac:dyDescent="0.3">
      <c r="A51" s="26" t="s">
        <v>62</v>
      </c>
      <c r="B51" s="37" t="s">
        <v>95</v>
      </c>
      <c r="C51" s="38">
        <v>21000074040</v>
      </c>
      <c r="D51" s="38">
        <v>200</v>
      </c>
      <c r="E51" s="45">
        <v>500000</v>
      </c>
    </row>
    <row r="52" spans="1:5" ht="37.5" x14ac:dyDescent="0.3">
      <c r="A52" s="26" t="s">
        <v>126</v>
      </c>
      <c r="B52" s="37" t="s">
        <v>125</v>
      </c>
      <c r="C52" s="38"/>
      <c r="D52" s="38"/>
      <c r="E52" s="45">
        <f>E53</f>
        <v>166000</v>
      </c>
    </row>
    <row r="53" spans="1:5" ht="18.75" x14ac:dyDescent="0.3">
      <c r="A53" s="26" t="s">
        <v>121</v>
      </c>
      <c r="B53" s="37" t="s">
        <v>125</v>
      </c>
      <c r="C53" s="28">
        <v>9900003330</v>
      </c>
      <c r="D53" s="22"/>
      <c r="E53" s="45">
        <f>E54</f>
        <v>166000</v>
      </c>
    </row>
    <row r="54" spans="1:5" ht="37.5" x14ac:dyDescent="0.3">
      <c r="A54" s="26" t="s">
        <v>62</v>
      </c>
      <c r="B54" s="37" t="s">
        <v>125</v>
      </c>
      <c r="C54" s="28">
        <v>9900003330</v>
      </c>
      <c r="D54" s="28">
        <v>200</v>
      </c>
      <c r="E54" s="45">
        <v>166000</v>
      </c>
    </row>
    <row r="55" spans="1:5" s="30" customFormat="1" ht="35.25" customHeight="1" x14ac:dyDescent="0.3">
      <c r="A55" s="7" t="s">
        <v>96</v>
      </c>
      <c r="B55" s="34" t="s">
        <v>97</v>
      </c>
      <c r="C55" s="35"/>
      <c r="D55" s="35"/>
      <c r="E55" s="44">
        <f>E56+E63+E67</f>
        <v>192594</v>
      </c>
    </row>
    <row r="56" spans="1:5" ht="1.5" hidden="1" customHeight="1" x14ac:dyDescent="0.3">
      <c r="A56" s="26"/>
      <c r="B56" s="37"/>
      <c r="C56" s="38"/>
      <c r="D56" s="38"/>
      <c r="E56" s="45"/>
    </row>
    <row r="57" spans="1:5" ht="112.5" x14ac:dyDescent="0.3">
      <c r="A57" s="53" t="s">
        <v>146</v>
      </c>
      <c r="B57" s="37"/>
      <c r="C57" s="38">
        <v>2000000000</v>
      </c>
      <c r="D57" s="38"/>
      <c r="E57" s="45">
        <f>E59+E61</f>
        <v>0</v>
      </c>
    </row>
    <row r="58" spans="1:5" ht="0.75" customHeight="1" x14ac:dyDescent="0.3">
      <c r="A58" s="26" t="s">
        <v>71</v>
      </c>
      <c r="B58" s="37" t="s">
        <v>98</v>
      </c>
      <c r="C58" s="28">
        <v>2100003530</v>
      </c>
      <c r="D58" s="38"/>
      <c r="E58" s="45">
        <f>E59</f>
        <v>0</v>
      </c>
    </row>
    <row r="59" spans="1:5" ht="37.5" hidden="1" x14ac:dyDescent="0.3">
      <c r="A59" s="26" t="s">
        <v>120</v>
      </c>
      <c r="B59" s="37" t="s">
        <v>98</v>
      </c>
      <c r="C59" s="28">
        <v>2100003530</v>
      </c>
      <c r="D59" s="28"/>
      <c r="E59" s="45">
        <f>E60</f>
        <v>0</v>
      </c>
    </row>
    <row r="60" spans="1:5" ht="37.5" hidden="1" x14ac:dyDescent="0.3">
      <c r="A60" s="26" t="s">
        <v>62</v>
      </c>
      <c r="B60" s="37" t="s">
        <v>98</v>
      </c>
      <c r="C60" s="28">
        <v>2100003530</v>
      </c>
      <c r="D60" s="28">
        <v>200</v>
      </c>
      <c r="E60" s="45">
        <v>0</v>
      </c>
    </row>
    <row r="61" spans="1:5" ht="44.25" hidden="1" customHeight="1" x14ac:dyDescent="0.3">
      <c r="A61" s="26" t="s">
        <v>72</v>
      </c>
      <c r="B61" s="37" t="s">
        <v>98</v>
      </c>
      <c r="C61" s="38">
        <v>2000003610</v>
      </c>
      <c r="D61" s="38"/>
      <c r="E61" s="45">
        <f>E62</f>
        <v>0</v>
      </c>
    </row>
    <row r="62" spans="1:5" ht="37.5" hidden="1" x14ac:dyDescent="0.3">
      <c r="A62" s="26" t="s">
        <v>62</v>
      </c>
      <c r="B62" s="37" t="s">
        <v>98</v>
      </c>
      <c r="C62" s="38">
        <v>2000003610</v>
      </c>
      <c r="D62" s="38">
        <v>200</v>
      </c>
      <c r="E62" s="45">
        <v>0</v>
      </c>
    </row>
    <row r="63" spans="1:5" ht="18.75" x14ac:dyDescent="0.3">
      <c r="A63" s="26" t="s">
        <v>99</v>
      </c>
      <c r="B63" s="37" t="s">
        <v>100</v>
      </c>
      <c r="C63" s="38"/>
      <c r="D63" s="38"/>
      <c r="E63" s="45">
        <f>E64</f>
        <v>10800</v>
      </c>
    </row>
    <row r="64" spans="1:5" ht="18.75" x14ac:dyDescent="0.3">
      <c r="A64" s="26" t="s">
        <v>73</v>
      </c>
      <c r="B64" s="37" t="s">
        <v>100</v>
      </c>
      <c r="C64" s="38">
        <v>2000003560</v>
      </c>
      <c r="D64" s="38"/>
      <c r="E64" s="45">
        <f>E65+E66</f>
        <v>10800</v>
      </c>
    </row>
    <row r="65" spans="1:6" ht="37.5" x14ac:dyDescent="0.3">
      <c r="A65" s="26" t="s">
        <v>62</v>
      </c>
      <c r="B65" s="37" t="s">
        <v>100</v>
      </c>
      <c r="C65" s="38">
        <v>2000003560</v>
      </c>
      <c r="D65" s="38">
        <v>200</v>
      </c>
      <c r="E65" s="45">
        <v>10800</v>
      </c>
    </row>
    <row r="66" spans="1:6" ht="18.75" x14ac:dyDescent="0.3">
      <c r="A66" s="26" t="s">
        <v>63</v>
      </c>
      <c r="B66" s="37" t="s">
        <v>100</v>
      </c>
      <c r="C66" s="38">
        <v>2000003560</v>
      </c>
      <c r="D66" s="38">
        <v>800</v>
      </c>
      <c r="E66" s="45"/>
    </row>
    <row r="67" spans="1:6" ht="18.75" x14ac:dyDescent="0.3">
      <c r="A67" s="26" t="s">
        <v>101</v>
      </c>
      <c r="B67" s="37" t="s">
        <v>102</v>
      </c>
      <c r="C67" s="38"/>
      <c r="D67" s="38"/>
      <c r="E67" s="45">
        <f>E68+E70</f>
        <v>181794</v>
      </c>
    </row>
    <row r="68" spans="1:6" ht="93.75" x14ac:dyDescent="0.3">
      <c r="A68" s="39" t="s">
        <v>70</v>
      </c>
      <c r="B68" s="37" t="s">
        <v>102</v>
      </c>
      <c r="C68" s="38">
        <v>20000074040</v>
      </c>
      <c r="D68" s="38"/>
      <c r="E68" s="45">
        <f>E69</f>
        <v>0</v>
      </c>
    </row>
    <row r="69" spans="1:6" ht="37.5" x14ac:dyDescent="0.3">
      <c r="A69" s="39" t="s">
        <v>62</v>
      </c>
      <c r="B69" s="37" t="s">
        <v>102</v>
      </c>
      <c r="C69" s="38">
        <v>20000074040</v>
      </c>
      <c r="D69" s="38">
        <v>200</v>
      </c>
      <c r="E69" s="45">
        <v>0</v>
      </c>
    </row>
    <row r="70" spans="1:6" ht="37.5" x14ac:dyDescent="0.3">
      <c r="A70" s="39" t="s">
        <v>74</v>
      </c>
      <c r="B70" s="37" t="s">
        <v>102</v>
      </c>
      <c r="C70" s="38">
        <v>2000006050</v>
      </c>
      <c r="D70" s="38"/>
      <c r="E70" s="45">
        <f>E71+E72</f>
        <v>181794</v>
      </c>
    </row>
    <row r="71" spans="1:6" ht="96.75" customHeight="1" x14ac:dyDescent="0.3">
      <c r="A71" s="39" t="s">
        <v>58</v>
      </c>
      <c r="B71" s="37" t="s">
        <v>102</v>
      </c>
      <c r="C71" s="38">
        <v>2000006050</v>
      </c>
      <c r="D71" s="38">
        <v>100</v>
      </c>
      <c r="E71" s="45"/>
    </row>
    <row r="72" spans="1:6" ht="37.5" x14ac:dyDescent="0.3">
      <c r="A72" s="26" t="s">
        <v>62</v>
      </c>
      <c r="B72" s="37" t="s">
        <v>102</v>
      </c>
      <c r="C72" s="38">
        <v>2000006050</v>
      </c>
      <c r="D72" s="38">
        <v>200</v>
      </c>
      <c r="E72" s="45">
        <v>181794</v>
      </c>
    </row>
    <row r="73" spans="1:6" s="30" customFormat="1" ht="20.25" customHeight="1" x14ac:dyDescent="0.3">
      <c r="A73" s="21" t="s">
        <v>163</v>
      </c>
      <c r="B73" s="31" t="s">
        <v>164</v>
      </c>
      <c r="C73" s="35"/>
      <c r="D73" s="35"/>
      <c r="E73" s="44">
        <v>12100</v>
      </c>
    </row>
    <row r="74" spans="1:6" ht="18.75" hidden="1" x14ac:dyDescent="0.3">
      <c r="A74" s="32"/>
      <c r="B74" s="33"/>
      <c r="C74" s="38"/>
      <c r="D74" s="38"/>
      <c r="E74" s="45"/>
    </row>
    <row r="75" spans="1:6" ht="18.75" hidden="1" x14ac:dyDescent="0.3">
      <c r="A75" s="26"/>
      <c r="B75" s="33"/>
      <c r="C75" s="33"/>
      <c r="D75" s="33"/>
      <c r="E75" s="45"/>
    </row>
    <row r="76" spans="1:6" ht="18.75" hidden="1" x14ac:dyDescent="0.3">
      <c r="A76" s="32"/>
      <c r="B76" s="33"/>
      <c r="C76" s="33"/>
      <c r="D76" s="33"/>
      <c r="E76" s="45"/>
    </row>
    <row r="77" spans="1:6" ht="18.75" hidden="1" x14ac:dyDescent="0.3">
      <c r="A77" s="32"/>
      <c r="B77" s="33"/>
      <c r="C77" s="33"/>
      <c r="D77" s="33"/>
      <c r="E77" s="45"/>
    </row>
    <row r="78" spans="1:6" s="30" customFormat="1" ht="115.5" customHeight="1" x14ac:dyDescent="0.3">
      <c r="A78" s="51" t="s">
        <v>158</v>
      </c>
      <c r="B78" s="33" t="s">
        <v>164</v>
      </c>
      <c r="C78" s="27" t="s">
        <v>162</v>
      </c>
      <c r="D78" s="22"/>
      <c r="E78" s="45">
        <f>E79+E81+E83+E86+E88</f>
        <v>12100</v>
      </c>
    </row>
    <row r="79" spans="1:6" ht="20.25" hidden="1" customHeight="1" x14ac:dyDescent="0.3">
      <c r="A79" s="26"/>
      <c r="B79" s="33" t="s">
        <v>164</v>
      </c>
      <c r="C79" s="28"/>
      <c r="D79" s="28"/>
      <c r="E79" s="45"/>
    </row>
    <row r="80" spans="1:6" s="30" customFormat="1" ht="18.75" hidden="1" x14ac:dyDescent="0.3">
      <c r="A80" s="26"/>
      <c r="B80" s="33" t="s">
        <v>164</v>
      </c>
      <c r="C80" s="28"/>
      <c r="D80" s="28"/>
      <c r="E80" s="45"/>
      <c r="F80" s="16"/>
    </row>
    <row r="81" spans="1:6" s="30" customFormat="1" ht="39" hidden="1" customHeight="1" x14ac:dyDescent="0.3">
      <c r="A81" s="26"/>
      <c r="B81" s="33" t="s">
        <v>164</v>
      </c>
      <c r="C81" s="28"/>
      <c r="D81" s="28"/>
      <c r="E81" s="45"/>
      <c r="F81" s="16"/>
    </row>
    <row r="82" spans="1:6" ht="18.75" hidden="1" x14ac:dyDescent="0.3">
      <c r="A82" s="26"/>
      <c r="B82" s="33" t="s">
        <v>164</v>
      </c>
      <c r="C82" s="28"/>
      <c r="D82" s="28"/>
      <c r="E82" s="45"/>
    </row>
    <row r="83" spans="1:6" ht="93.75" x14ac:dyDescent="0.3">
      <c r="A83" s="26" t="s">
        <v>159</v>
      </c>
      <c r="B83" s="33" t="s">
        <v>164</v>
      </c>
      <c r="C83" s="27" t="s">
        <v>161</v>
      </c>
      <c r="D83" s="28"/>
      <c r="E83" s="45">
        <f>E84+E85</f>
        <v>12100</v>
      </c>
    </row>
    <row r="84" spans="1:6" s="30" customFormat="1" ht="55.5" customHeight="1" x14ac:dyDescent="0.3">
      <c r="A84" s="26" t="s">
        <v>160</v>
      </c>
      <c r="B84" s="33" t="s">
        <v>164</v>
      </c>
      <c r="C84" s="27" t="s">
        <v>161</v>
      </c>
      <c r="D84" s="28">
        <v>200</v>
      </c>
      <c r="E84" s="45">
        <v>12100</v>
      </c>
      <c r="F84" s="16"/>
    </row>
  </sheetData>
  <mergeCells count="10">
    <mergeCell ref="A7:E7"/>
    <mergeCell ref="A8:E8"/>
    <mergeCell ref="A9:E9"/>
    <mergeCell ref="A10:E10"/>
    <mergeCell ref="A1:E1"/>
    <mergeCell ref="A2:E2"/>
    <mergeCell ref="A3:E3"/>
    <mergeCell ref="A4:E4"/>
    <mergeCell ref="A5:E5"/>
    <mergeCell ref="A6:E6"/>
  </mergeCells>
  <pageMargins left="0.82677165354330717" right="0.43307086614173229" top="0.27559055118110237" bottom="0.39370078740157483" header="0.27559055118110237" footer="0.51181102362204722"/>
  <pageSetup paperSize="9" scale="58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 1 доходы</vt:lpstr>
      <vt:lpstr>Прил.2 ведомств.</vt:lpstr>
      <vt:lpstr>Прил.3 по разд.</vt:lpstr>
    </vt:vector>
  </TitlesOfParts>
  <Company>Economist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PetrovaNV</dc:creator>
  <cp:lastModifiedBy>PC2</cp:lastModifiedBy>
  <dcterms:created xsi:type="dcterms:W3CDTF">2017-05-11T09:49:56Z</dcterms:created>
  <dcterms:modified xsi:type="dcterms:W3CDTF">2017-06-20T04:37:17Z</dcterms:modified>
</cp:coreProperties>
</file>