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9320" windowHeight="738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44525"/>
</workbook>
</file>

<file path=xl/calcChain.xml><?xml version="1.0" encoding="utf-8"?>
<calcChain xmlns="http://schemas.openxmlformats.org/spreadsheetml/2006/main">
  <c r="E83" i="3" l="1"/>
  <c r="E78" i="3" s="1"/>
  <c r="E58" i="3"/>
  <c r="E15" i="2"/>
  <c r="E63" i="2"/>
  <c r="E58" i="2" s="1"/>
  <c r="C41" i="1"/>
  <c r="C31" i="1" l="1"/>
  <c r="C26" i="1" l="1"/>
  <c r="C38" i="1"/>
  <c r="C35" i="1" l="1"/>
  <c r="E59" i="3" l="1"/>
  <c r="E53" i="3"/>
  <c r="E52" i="3" s="1"/>
  <c r="E37" i="2"/>
  <c r="E38" i="2"/>
  <c r="E19" i="2"/>
  <c r="C40" i="1"/>
  <c r="E70" i="3"/>
  <c r="E68" i="3"/>
  <c r="E64" i="3"/>
  <c r="E63" i="3" s="1"/>
  <c r="E61" i="3"/>
  <c r="E50" i="3"/>
  <c r="E48" i="3"/>
  <c r="E42" i="3"/>
  <c r="E41" i="3" s="1"/>
  <c r="E40" i="3" s="1"/>
  <c r="E38" i="3"/>
  <c r="E37" i="3" s="1"/>
  <c r="E36" i="3" s="1"/>
  <c r="E32" i="3"/>
  <c r="E31" i="3" s="1"/>
  <c r="E30" i="3" s="1"/>
  <c r="E29" i="3" s="1"/>
  <c r="E21" i="3"/>
  <c r="E20" i="3" s="1"/>
  <c r="E19" i="3" s="1"/>
  <c r="E17" i="3"/>
  <c r="E16" i="3" s="1"/>
  <c r="E15" i="3" s="1"/>
  <c r="E55" i="2"/>
  <c r="E53" i="2"/>
  <c r="E50" i="2"/>
  <c r="E43" i="2"/>
  <c r="E41" i="2"/>
  <c r="E34" i="2"/>
  <c r="E33" i="2" s="1"/>
  <c r="E31" i="2"/>
  <c r="E30" i="2" s="1"/>
  <c r="E27" i="2"/>
  <c r="E26" i="2" s="1"/>
  <c r="E17" i="2"/>
  <c r="C24" i="1"/>
  <c r="C21" i="1"/>
  <c r="C19" i="1" s="1"/>
  <c r="C12" i="1" s="1"/>
  <c r="C17" i="1"/>
  <c r="C16" i="1" s="1"/>
  <c r="C14" i="1"/>
  <c r="C13" i="1" s="1"/>
  <c r="E16" i="2" l="1"/>
  <c r="E57" i="3"/>
  <c r="E45" i="2"/>
  <c r="E67" i="3"/>
  <c r="E47" i="3"/>
  <c r="E46" i="3" s="1"/>
  <c r="E45" i="3" s="1"/>
  <c r="E14" i="3"/>
  <c r="E40" i="2"/>
  <c r="C11" i="1"/>
  <c r="E35" i="3"/>
  <c r="E55" i="3" l="1"/>
  <c r="E13" i="3" s="1"/>
  <c r="E14" i="2"/>
</calcChain>
</file>

<file path=xl/sharedStrings.xml><?xml version="1.0" encoding="utf-8"?>
<sst xmlns="http://schemas.openxmlformats.org/spreadsheetml/2006/main" count="299" uniqueCount="168">
  <si>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</si>
  <si>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</si>
  <si>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</si>
  <si>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</si>
  <si>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</si>
  <si>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</si>
  <si>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</si>
  <si>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</si>
  <si>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</si>
  <si>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</si>
  <si>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</si>
  <si>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</si>
  <si>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</si>
  <si>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</si>
  <si>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</si>
  <si>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</si>
  <si>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</si>
  <si>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</si>
  <si>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</si>
  <si>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</si>
  <si>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</si>
  <si>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</si>
  <si>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</si>
  <si>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</si>
  <si>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</si>
  <si>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</si>
  <si>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</si>
  <si>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</si>
  <si>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</si>
  <si>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</si>
  <si>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</si>
  <si>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</si>
  <si>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</si>
  <si>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</si>
  <si>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</si>
  <si>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</si>
  <si>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</si>
  <si>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</si>
  <si>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</si>
  <si>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</si>
  <si>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</si>
  <si>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</si>
  <si>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</si>
  <si>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</si>
  <si>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</si>
  <si>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</si>
  <si>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</si>
  <si>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</si>
  <si>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</si>
  <si>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</si>
  <si>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</si>
  <si>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</si>
  <si>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</si>
  <si>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</si>
  <si>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</si>
  <si>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</si>
  <si>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</si>
  <si>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</si>
  <si>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</si>
  <si>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</si>
  <si>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</si>
  <si>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</si>
  <si>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</si>
  <si>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</si>
  <si>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</si>
  <si>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</si>
  <si>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</si>
  <si>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</si>
  <si>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</si>
  <si>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</si>
  <si>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</si>
  <si>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</si>
  <si>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</si>
  <si>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</si>
  <si>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</si>
  <si>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</si>
  <si>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</si>
  <si>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</si>
  <si>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</si>
  <si>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</si>
  <si>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</si>
  <si>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</si>
  <si>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</si>
  <si>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</si>
  <si>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</si>
  <si>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</si>
  <si>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</si>
  <si>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</si>
  <si>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</si>
  <si>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</si>
  <si>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</si>
  <si>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</si>
  <si>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</si>
  <si>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</si>
  <si>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</si>
  <si>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</si>
  <si>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</si>
  <si>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</si>
  <si>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</si>
  <si>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</si>
  <si>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</si>
  <si>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</si>
  <si>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</si>
  <si>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Приложение 1</t>
  </si>
  <si>
    <t>от "_____"____________ 2017 года №_______</t>
  </si>
  <si>
    <t>Белебеевский район Республики Башкортостан за 2016 год»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</si>
  <si>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</si>
  <si>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</si>
  <si>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</si>
  <si>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</si>
  <si>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</si>
  <si>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районов; Доходы бюджетов сельских поселений от возврата бюджетными учреждениями </t>
  </si>
  <si>
    <t>2 02 01001 10 0000 151</t>
  </si>
  <si>
    <t>2 02 01003 10 0000 151</t>
  </si>
  <si>
    <t>2 02 03015 10 0000 151</t>
  </si>
  <si>
    <t>2 02 04014 10 7301 151</t>
  </si>
  <si>
    <t>2 02 04999 10 7502 151</t>
  </si>
  <si>
    <t>2 02 04999 10 7503 151</t>
  </si>
  <si>
    <t>2 18 05010 10 0000 180</t>
  </si>
  <si>
    <t>Приложение 2</t>
  </si>
  <si>
    <t>040000000</t>
  </si>
  <si>
    <t>Мероприятия в области жилищного хозяйства</t>
  </si>
  <si>
    <t>Проведение работ по землеустройству</t>
  </si>
  <si>
    <t>Приложение 3</t>
  </si>
  <si>
    <t>муниципального района Белебеевский район Республики Башкортостан за 2016 год"</t>
  </si>
  <si>
    <t>2</t>
  </si>
  <si>
    <t>0412</t>
  </si>
  <si>
    <t>Другие вопросы в области национальной экономики</t>
  </si>
  <si>
    <t>1 17 00000 00 0000 000</t>
  </si>
  <si>
    <t>Прочие неналоговые доходы бюджетов сельских поселений</t>
  </si>
  <si>
    <t>1 17 05050 10 0000 180</t>
  </si>
  <si>
    <t>2 02 02999 10 7135 151</t>
  </si>
  <si>
    <t xml:space="preserve">Прочие субсидии  бюджетам сельских поселений </t>
  </si>
  <si>
    <t>2 02 09054 10 7301 151</t>
  </si>
  <si>
    <t>2 07 05030 10 6200 151</t>
  </si>
  <si>
    <t>Прочие безвозмездные поступления в  бюджеты сельских поселений</t>
  </si>
  <si>
    <t>2 07 05030 10 6300 151</t>
  </si>
  <si>
    <t>к решению Совета сельского поселения Слакбашевский сельсовет</t>
  </si>
  <si>
    <t xml:space="preserve">сельского поселения  Слакбашевский сельсовет муниципального района </t>
  </si>
  <si>
    <t xml:space="preserve">Доходы бюджета сельского поселения Слакбашевский сельсовет муниципального района Белебеевский район Республики Башкортостан за  2016 год по кодам классификации  доходов бюджетов
</t>
  </si>
  <si>
    <t xml:space="preserve">к решению Совета сельского поселения Слакбашевский сельсовет </t>
  </si>
  <si>
    <t xml:space="preserve"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за 2016 год  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</si>
  <si>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</si>
  <si>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</si>
  <si>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Слакбашевский сельсовет муниципального района Белебеевский район Республики Башкортостан до 2017 года</t>
  </si>
  <si>
    <t>Целевая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2014-2017 годы</t>
  </si>
  <si>
    <t xml:space="preserve">Муниципальная программа «Развитие автомобильных дорог в сельском поселений Слакбашевский сельсовет муниципального района Белебеевский район Республики Башкортостан 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</si>
  <si>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</si>
  <si>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Слакбашевский сельсовет 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</si>
  <si>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2016 год  </t>
  </si>
  <si>
    <t>Муниципальная программа «Совершенствование деятельности Администрации сельского поселения  Слакбашевский сельсовет муниципального района Белебеевский район Республики Башкортостан</t>
  </si>
  <si>
    <t>1 13 01995 10 0000 130</t>
  </si>
  <si>
    <t>Прочие доходы от оказания платных услуг получателями средств бюджетов сельских поселений</t>
  </si>
  <si>
    <t>1 16 00000 00 0000 000</t>
  </si>
  <si>
    <t>ШТРАФЫ, САНКЦИИ, ВОЗМЕЩЕНИЕ УЩЕРБА</t>
  </si>
  <si>
    <t>1 16 51040 02 0000 140</t>
  </si>
  <si>
    <t>Денежные взыскания(штрафы),установленные законами субъектов РФ за несоблюдение муниципальных правовых актов</t>
  </si>
  <si>
    <t>1 16 90050 10 0000 140</t>
  </si>
  <si>
    <t>Прочие поступления от денежных взысканий(штрафов и иных сумм в возмещение ущерба,зачисляемые в бюджеты сельских поселений</t>
  </si>
  <si>
    <t>Муниципальная программа «Социальная поддержка отдельных категорий грпаждан в  сельском поселении Слакбашевский сельсовет муниципального района Белебеевский район Республики Башкортостан"</t>
  </si>
  <si>
    <t>Подпрограмма «Социальная поддержка отдельных категорий грпаждан в  сельском поселении Слакбашевский сельсовет муниципального района Белебеевский район Республики Башкортостан"</t>
  </si>
  <si>
    <t>предоставление мер социальной поддержки и социальных выплат,установленных решением органов местного самоуправления</t>
  </si>
  <si>
    <t>0200010470</t>
  </si>
  <si>
    <t>0200000000</t>
  </si>
  <si>
    <t>Социальное обеспечение населения</t>
  </si>
  <si>
    <t>1003</t>
  </si>
  <si>
    <t>Муниципальная программа «Социальная поддержка отдельных категорий граждан в  сельском поселении Слакбашевский сельсовет муниципального района Белебеевский район Республики Башкортостан"</t>
  </si>
  <si>
    <t>Целевая программа «Пожарная безопасность в сельском поселении Слакбашевский сельсовет муниципального района Белебеевский район Республики Башкортостан на 2014-2017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</si>
</sst>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1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0" fontId="9" fillId="0" borderId="1" xfId="0" applyFont="1" applyBorder="1" applyAlignment="1">
      <alignment vertical="top" wrapText="1"/>
    </xf>
    <xf numFmtId="3" fontId="6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3" fontId="2" fillId="0" borderId="1" xfId="4" applyNumberFormat="1" applyFont="1" applyFill="1" applyBorder="1" applyAlignment="1">
      <alignment vertical="top" wrapText="1"/>
    </xf>
    <xf numFmtId="0" fontId="2" fillId="0" borderId="1" xfId="4" applyFont="1" applyFill="1" applyBorder="1" applyAlignment="1">
      <alignment horizontal="justify" vertical="top" wrapText="1"/>
    </xf>
    <xf numFmtId="4" fontId="2" fillId="0" borderId="1" xfId="4" applyNumberFormat="1" applyFont="1" applyFill="1" applyBorder="1" applyAlignment="1">
      <alignment horizontal="right" vertical="top" wrapText="1"/>
    </xf>
    <xf numFmtId="4" fontId="3" fillId="0" borderId="0" xfId="4" applyNumberFormat="1" applyFont="1" applyFill="1"/>
    <xf numFmtId="0" fontId="3" fillId="0" borderId="0" xfId="4" applyFont="1"/>
    <xf numFmtId="3" fontId="1" fillId="0" borderId="1" xfId="4" applyNumberFormat="1" applyFont="1" applyFill="1" applyBorder="1" applyAlignment="1">
      <alignment vertical="top" wrapText="1"/>
    </xf>
    <xf numFmtId="0" fontId="1" fillId="0" borderId="1" xfId="4" applyFont="1" applyFill="1" applyBorder="1" applyAlignment="1">
      <alignment horizontal="justify" vertical="top" wrapText="1"/>
    </xf>
    <xf numFmtId="4" fontId="1" fillId="0" borderId="1" xfId="4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46" zoomScale="75" zoomScaleNormal="75" workbookViewId="0">
      <selection activeCell="F22" sqref="F22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63" t="s">
        <v>103</v>
      </c>
      <c r="B1" s="63"/>
      <c r="C1" s="63"/>
    </row>
    <row r="2" spans="1:3" s="1" customFormat="1" x14ac:dyDescent="0.3">
      <c r="A2" s="63" t="s">
        <v>137</v>
      </c>
      <c r="B2" s="63"/>
      <c r="C2" s="63"/>
    </row>
    <row r="3" spans="1:3" s="1" customFormat="1" x14ac:dyDescent="0.3">
      <c r="A3" s="63" t="s">
        <v>0</v>
      </c>
      <c r="B3" s="63"/>
      <c r="C3" s="63"/>
    </row>
    <row r="4" spans="1:3" s="1" customFormat="1" x14ac:dyDescent="0.3">
      <c r="A4" s="63" t="s">
        <v>104</v>
      </c>
      <c r="B4" s="63"/>
      <c r="C4" s="63"/>
    </row>
    <row r="5" spans="1:3" s="1" customFormat="1" x14ac:dyDescent="0.3">
      <c r="A5" s="63" t="s">
        <v>106</v>
      </c>
      <c r="B5" s="63"/>
      <c r="C5" s="63"/>
    </row>
    <row r="6" spans="1:3" s="1" customFormat="1" x14ac:dyDescent="0.3">
      <c r="A6" s="63" t="s">
        <v>138</v>
      </c>
      <c r="B6" s="63"/>
      <c r="C6" s="63"/>
    </row>
    <row r="7" spans="1:3" s="1" customFormat="1" x14ac:dyDescent="0.3">
      <c r="A7" s="63" t="s">
        <v>105</v>
      </c>
      <c r="B7" s="63"/>
      <c r="C7" s="63"/>
    </row>
    <row r="8" spans="1:3" ht="96.75" customHeight="1" x14ac:dyDescent="0.3">
      <c r="A8" s="64" t="s">
        <v>139</v>
      </c>
      <c r="B8" s="64"/>
      <c r="C8" s="64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44">
        <f>C12+C40</f>
        <v>3568093.2199999997</v>
      </c>
    </row>
    <row r="12" spans="1:3" ht="37.5" x14ac:dyDescent="0.3">
      <c r="A12" s="9" t="s">
        <v>5</v>
      </c>
      <c r="B12" s="8" t="s">
        <v>6</v>
      </c>
      <c r="C12" s="44">
        <f>C13+C16+C19+C24+C26+C31+C35</f>
        <v>895854.4800000001</v>
      </c>
    </row>
    <row r="13" spans="1:3" ht="37.5" x14ac:dyDescent="0.3">
      <c r="A13" s="9" t="s">
        <v>7</v>
      </c>
      <c r="B13" s="8" t="s">
        <v>8</v>
      </c>
      <c r="C13" s="44">
        <f>C14</f>
        <v>40578.85</v>
      </c>
    </row>
    <row r="14" spans="1:3" x14ac:dyDescent="0.3">
      <c r="A14" s="10" t="s">
        <v>9</v>
      </c>
      <c r="B14" s="11" t="s">
        <v>10</v>
      </c>
      <c r="C14" s="45">
        <f>C15</f>
        <v>40578.85</v>
      </c>
    </row>
    <row r="15" spans="1:3" ht="131.25" x14ac:dyDescent="0.3">
      <c r="A15" s="10" t="s">
        <v>11</v>
      </c>
      <c r="B15" s="11" t="s">
        <v>12</v>
      </c>
      <c r="C15" s="45">
        <v>40578.85</v>
      </c>
    </row>
    <row r="16" spans="1:3" ht="22.5" customHeight="1" x14ac:dyDescent="0.3">
      <c r="A16" s="9" t="s">
        <v>13</v>
      </c>
      <c r="B16" s="8" t="s">
        <v>14</v>
      </c>
      <c r="C16" s="44">
        <f>C17</f>
        <v>247260.45</v>
      </c>
    </row>
    <row r="17" spans="1:8" x14ac:dyDescent="0.3">
      <c r="A17" s="10" t="s">
        <v>15</v>
      </c>
      <c r="B17" s="11" t="s">
        <v>16</v>
      </c>
      <c r="C17" s="45">
        <f>C18</f>
        <v>247260.45</v>
      </c>
    </row>
    <row r="18" spans="1:8" x14ac:dyDescent="0.3">
      <c r="A18" s="10" t="s">
        <v>17</v>
      </c>
      <c r="B18" s="11" t="s">
        <v>16</v>
      </c>
      <c r="C18" s="45">
        <v>247260.45</v>
      </c>
    </row>
    <row r="19" spans="1:8" ht="20.25" customHeight="1" x14ac:dyDescent="0.3">
      <c r="A19" s="9" t="s">
        <v>18</v>
      </c>
      <c r="B19" s="8" t="s">
        <v>19</v>
      </c>
      <c r="C19" s="44">
        <f>C20+C21</f>
        <v>505010.79000000004</v>
      </c>
    </row>
    <row r="20" spans="1:8" ht="75" x14ac:dyDescent="0.3">
      <c r="A20" s="10" t="s">
        <v>20</v>
      </c>
      <c r="B20" s="11" t="s">
        <v>21</v>
      </c>
      <c r="C20" s="45">
        <v>14394.5</v>
      </c>
    </row>
    <row r="21" spans="1:8" x14ac:dyDescent="0.3">
      <c r="A21" s="10" t="s">
        <v>22</v>
      </c>
      <c r="B21" s="11" t="s">
        <v>23</v>
      </c>
      <c r="C21" s="45">
        <f>C22+C23</f>
        <v>490616.29000000004</v>
      </c>
    </row>
    <row r="22" spans="1:8" ht="59.25" customHeight="1" x14ac:dyDescent="0.3">
      <c r="A22" s="10" t="s">
        <v>24</v>
      </c>
      <c r="B22" s="11" t="s">
        <v>25</v>
      </c>
      <c r="C22" s="45">
        <v>202691.97</v>
      </c>
    </row>
    <row r="23" spans="1:8" ht="59.25" customHeight="1" x14ac:dyDescent="0.3">
      <c r="A23" s="10" t="s">
        <v>26</v>
      </c>
      <c r="B23" s="11" t="s">
        <v>27</v>
      </c>
      <c r="C23" s="45">
        <v>287924.32</v>
      </c>
    </row>
    <row r="24" spans="1:8" s="12" customFormat="1" ht="28.5" customHeight="1" x14ac:dyDescent="0.3">
      <c r="A24" s="9" t="s">
        <v>28</v>
      </c>
      <c r="B24" s="8" t="s">
        <v>29</v>
      </c>
      <c r="C24" s="44">
        <f>C25</f>
        <v>4200</v>
      </c>
    </row>
    <row r="25" spans="1:8" ht="131.25" x14ac:dyDescent="0.3">
      <c r="A25" s="10" t="s">
        <v>30</v>
      </c>
      <c r="B25" s="11" t="s">
        <v>31</v>
      </c>
      <c r="C25" s="45">
        <v>4200</v>
      </c>
      <c r="H25" s="62"/>
    </row>
    <row r="26" spans="1:8" ht="84" customHeight="1" x14ac:dyDescent="0.3">
      <c r="A26" s="9" t="s">
        <v>32</v>
      </c>
      <c r="B26" s="8" t="s">
        <v>33</v>
      </c>
      <c r="C26" s="44">
        <f>C27+C28+C30</f>
        <v>66372.58</v>
      </c>
    </row>
    <row r="27" spans="1:8" ht="1.5" customHeight="1" x14ac:dyDescent="0.3">
      <c r="A27" s="10" t="s">
        <v>34</v>
      </c>
      <c r="B27" s="11" t="s">
        <v>35</v>
      </c>
      <c r="C27" s="45"/>
    </row>
    <row r="28" spans="1:8" ht="112.5" x14ac:dyDescent="0.3">
      <c r="A28" s="10" t="s">
        <v>107</v>
      </c>
      <c r="B28" s="11" t="s">
        <v>108</v>
      </c>
      <c r="C28" s="45">
        <v>66372.58</v>
      </c>
    </row>
    <row r="29" spans="1:8" ht="0.75" customHeight="1" x14ac:dyDescent="0.3">
      <c r="A29" s="10" t="s">
        <v>36</v>
      </c>
      <c r="B29" s="11" t="s">
        <v>37</v>
      </c>
      <c r="C29" s="45"/>
    </row>
    <row r="30" spans="1:8" ht="56.25" hidden="1" x14ac:dyDescent="0.3">
      <c r="A30" s="10" t="s">
        <v>38</v>
      </c>
      <c r="B30" s="11" t="s">
        <v>37</v>
      </c>
      <c r="C30" s="45"/>
    </row>
    <row r="31" spans="1:8" ht="56.25" x14ac:dyDescent="0.3">
      <c r="A31" s="9" t="s">
        <v>39</v>
      </c>
      <c r="B31" s="8" t="s">
        <v>40</v>
      </c>
      <c r="C31" s="44">
        <f>SUM(C32:C33)</f>
        <v>7431.81</v>
      </c>
    </row>
    <row r="32" spans="1:8" ht="56.25" x14ac:dyDescent="0.3">
      <c r="A32" s="10" t="s">
        <v>151</v>
      </c>
      <c r="B32" s="11" t="s">
        <v>152</v>
      </c>
      <c r="C32" s="45">
        <v>1350</v>
      </c>
    </row>
    <row r="33" spans="1:4" ht="55.5" customHeight="1" x14ac:dyDescent="0.3">
      <c r="A33" s="10" t="s">
        <v>41</v>
      </c>
      <c r="B33" s="11" t="s">
        <v>42</v>
      </c>
      <c r="C33" s="45">
        <v>6081.81</v>
      </c>
    </row>
    <row r="34" spans="1:4" ht="37.5" hidden="1" x14ac:dyDescent="0.3">
      <c r="A34" s="10" t="s">
        <v>109</v>
      </c>
      <c r="B34" s="11" t="s">
        <v>110</v>
      </c>
      <c r="C34" s="45"/>
    </row>
    <row r="35" spans="1:4" ht="37.5" x14ac:dyDescent="0.3">
      <c r="A35" s="54" t="s">
        <v>153</v>
      </c>
      <c r="B35" s="55" t="s">
        <v>154</v>
      </c>
      <c r="C35" s="44">
        <f>C37+C36</f>
        <v>25000</v>
      </c>
    </row>
    <row r="36" spans="1:4" ht="75" x14ac:dyDescent="0.3">
      <c r="A36" s="59" t="s">
        <v>155</v>
      </c>
      <c r="B36" s="60" t="s">
        <v>156</v>
      </c>
      <c r="C36" s="45">
        <v>25000</v>
      </c>
    </row>
    <row r="37" spans="1:4" ht="0.75" customHeight="1" x14ac:dyDescent="0.3">
      <c r="A37" s="59" t="s">
        <v>157</v>
      </c>
      <c r="B37" s="60" t="s">
        <v>158</v>
      </c>
      <c r="C37" s="45"/>
    </row>
    <row r="38" spans="1:4" s="58" customFormat="1" ht="37.5" hidden="1" x14ac:dyDescent="0.3">
      <c r="A38" s="54" t="s">
        <v>128</v>
      </c>
      <c r="B38" s="55" t="s">
        <v>129</v>
      </c>
      <c r="C38" s="56">
        <f>C39</f>
        <v>0</v>
      </c>
      <c r="D38" s="57"/>
    </row>
    <row r="39" spans="1:4" s="58" customFormat="1" ht="37.5" hidden="1" x14ac:dyDescent="0.3">
      <c r="A39" s="59" t="s">
        <v>130</v>
      </c>
      <c r="B39" s="60" t="s">
        <v>129</v>
      </c>
      <c r="C39" s="61"/>
      <c r="D39" s="57"/>
    </row>
    <row r="40" spans="1:4" s="12" customFormat="1" x14ac:dyDescent="0.3">
      <c r="A40" s="9">
        <v>2E+16</v>
      </c>
      <c r="B40" s="8" t="s">
        <v>43</v>
      </c>
      <c r="C40" s="44">
        <f>C41</f>
        <v>2672238.7399999998</v>
      </c>
    </row>
    <row r="41" spans="1:4" s="12" customFormat="1" ht="74.25" customHeight="1" x14ac:dyDescent="0.3">
      <c r="A41" s="9">
        <v>2.02E+16</v>
      </c>
      <c r="B41" s="8" t="s">
        <v>44</v>
      </c>
      <c r="C41" s="46">
        <f>SUM(C42:C52)</f>
        <v>2672238.7399999998</v>
      </c>
    </row>
    <row r="42" spans="1:4" ht="37.5" hidden="1" x14ac:dyDescent="0.3">
      <c r="A42" s="49" t="s">
        <v>112</v>
      </c>
      <c r="B42" s="47" t="s">
        <v>45</v>
      </c>
      <c r="C42" s="48">
        <v>0</v>
      </c>
    </row>
    <row r="43" spans="1:4" s="12" customFormat="1" ht="56.25" x14ac:dyDescent="0.3">
      <c r="A43" s="49" t="s">
        <v>113</v>
      </c>
      <c r="B43" s="47" t="s">
        <v>46</v>
      </c>
      <c r="C43" s="48">
        <v>960500</v>
      </c>
      <c r="D43" s="13"/>
    </row>
    <row r="44" spans="1:4" s="12" customFormat="1" ht="37.5" x14ac:dyDescent="0.3">
      <c r="A44" s="49" t="s">
        <v>131</v>
      </c>
      <c r="B44" s="47" t="s">
        <v>132</v>
      </c>
      <c r="C44" s="48">
        <v>332000</v>
      </c>
      <c r="D44" s="13"/>
    </row>
    <row r="45" spans="1:4" ht="75" x14ac:dyDescent="0.3">
      <c r="A45" s="49" t="s">
        <v>114</v>
      </c>
      <c r="B45" s="47" t="s">
        <v>47</v>
      </c>
      <c r="C45" s="48">
        <v>68838.34</v>
      </c>
    </row>
    <row r="46" spans="1:4" ht="112.5" x14ac:dyDescent="0.3">
      <c r="A46" s="49" t="s">
        <v>115</v>
      </c>
      <c r="B46" s="47" t="s">
        <v>48</v>
      </c>
      <c r="C46" s="48">
        <v>313900</v>
      </c>
    </row>
    <row r="47" spans="1:4" ht="0.75" customHeight="1" x14ac:dyDescent="0.3">
      <c r="A47" s="49" t="s">
        <v>116</v>
      </c>
      <c r="B47" s="47" t="s">
        <v>49</v>
      </c>
      <c r="C47" s="48">
        <v>0</v>
      </c>
    </row>
    <row r="48" spans="1:4" ht="56.25" x14ac:dyDescent="0.3">
      <c r="A48" s="49" t="s">
        <v>117</v>
      </c>
      <c r="B48" s="47" t="s">
        <v>49</v>
      </c>
      <c r="C48" s="48">
        <v>500000</v>
      </c>
    </row>
    <row r="49" spans="1:3" ht="37.5" x14ac:dyDescent="0.3">
      <c r="A49" s="49" t="s">
        <v>133</v>
      </c>
      <c r="B49" s="47" t="s">
        <v>135</v>
      </c>
      <c r="C49" s="48">
        <v>323231.71999999997</v>
      </c>
    </row>
    <row r="50" spans="1:3" ht="37.5" x14ac:dyDescent="0.3">
      <c r="A50" s="49" t="s">
        <v>134</v>
      </c>
      <c r="B50" s="47" t="s">
        <v>135</v>
      </c>
      <c r="C50" s="48">
        <v>100006</v>
      </c>
    </row>
    <row r="51" spans="1:3" ht="37.5" x14ac:dyDescent="0.3">
      <c r="A51" s="49" t="s">
        <v>136</v>
      </c>
      <c r="B51" s="47" t="s">
        <v>135</v>
      </c>
      <c r="C51" s="48">
        <v>50000</v>
      </c>
    </row>
    <row r="52" spans="1:3" ht="131.25" x14ac:dyDescent="0.3">
      <c r="A52" s="49" t="s">
        <v>118</v>
      </c>
      <c r="B52" s="47" t="s">
        <v>111</v>
      </c>
      <c r="C52" s="48">
        <v>23762.68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opLeftCell="A5" zoomScale="80" zoomScaleNormal="80" workbookViewId="0">
      <selection activeCell="K28" sqref="K28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65" t="s">
        <v>119</v>
      </c>
      <c r="B1" s="65"/>
      <c r="C1" s="65"/>
      <c r="D1" s="65"/>
      <c r="E1" s="65"/>
    </row>
    <row r="2" spans="1:6" s="15" customFormat="1" ht="18.75" customHeight="1" x14ac:dyDescent="0.3">
      <c r="A2" s="65" t="s">
        <v>140</v>
      </c>
      <c r="B2" s="65"/>
      <c r="C2" s="65"/>
      <c r="D2" s="65"/>
      <c r="E2" s="65"/>
    </row>
    <row r="3" spans="1:6" s="15" customFormat="1" ht="18.75" customHeight="1" x14ac:dyDescent="0.3">
      <c r="A3" s="65" t="s">
        <v>0</v>
      </c>
      <c r="B3" s="65"/>
      <c r="C3" s="65"/>
      <c r="D3" s="65"/>
      <c r="E3" s="65"/>
    </row>
    <row r="4" spans="1:6" s="15" customFormat="1" ht="18.75" x14ac:dyDescent="0.3">
      <c r="A4" s="65" t="s">
        <v>104</v>
      </c>
      <c r="B4" s="65"/>
      <c r="C4" s="65"/>
      <c r="D4" s="65"/>
      <c r="E4" s="65"/>
    </row>
    <row r="5" spans="1:6" s="15" customFormat="1" ht="18.75" customHeight="1" x14ac:dyDescent="0.3">
      <c r="A5" s="65" t="s">
        <v>106</v>
      </c>
      <c r="B5" s="65"/>
      <c r="C5" s="65"/>
      <c r="D5" s="65"/>
      <c r="E5" s="65"/>
    </row>
    <row r="6" spans="1:6" s="15" customFormat="1" ht="18.75" customHeight="1" x14ac:dyDescent="0.3">
      <c r="A6" s="65" t="s">
        <v>138</v>
      </c>
      <c r="B6" s="65"/>
      <c r="C6" s="65"/>
      <c r="D6" s="65"/>
      <c r="E6" s="65"/>
    </row>
    <row r="7" spans="1:6" s="15" customFormat="1" ht="18.75" customHeight="1" x14ac:dyDescent="0.3">
      <c r="A7" s="65" t="s">
        <v>105</v>
      </c>
      <c r="B7" s="65"/>
      <c r="C7" s="65"/>
      <c r="D7" s="65"/>
      <c r="E7" s="65"/>
    </row>
    <row r="8" spans="1:6" ht="18.75" x14ac:dyDescent="0.3">
      <c r="A8" s="66"/>
      <c r="B8" s="66"/>
      <c r="C8" s="66"/>
      <c r="D8" s="66"/>
      <c r="E8" s="66"/>
    </row>
    <row r="9" spans="1:6" ht="54.75" customHeight="1" x14ac:dyDescent="0.3">
      <c r="A9" s="67" t="s">
        <v>141</v>
      </c>
      <c r="B9" s="67"/>
      <c r="C9" s="67"/>
      <c r="D9" s="67"/>
      <c r="E9" s="67"/>
      <c r="F9" s="17"/>
    </row>
    <row r="10" spans="1:6" s="18" customFormat="1" x14ac:dyDescent="0.25">
      <c r="A10" s="68"/>
      <c r="B10" s="68"/>
      <c r="C10" s="68"/>
      <c r="D10" s="68"/>
      <c r="E10" s="68"/>
    </row>
    <row r="11" spans="1:6" s="18" customFormat="1" ht="15.75" customHeight="1" x14ac:dyDescent="0.25">
      <c r="A11" s="69" t="s">
        <v>50</v>
      </c>
      <c r="B11" s="71" t="s">
        <v>51</v>
      </c>
      <c r="C11" s="71" t="s">
        <v>52</v>
      </c>
      <c r="D11" s="71" t="s">
        <v>53</v>
      </c>
      <c r="E11" s="73" t="s">
        <v>54</v>
      </c>
      <c r="F11" s="19"/>
    </row>
    <row r="12" spans="1:6" s="18" customFormat="1" ht="29.25" customHeight="1" x14ac:dyDescent="0.25">
      <c r="A12" s="70"/>
      <c r="B12" s="72"/>
      <c r="C12" s="72"/>
      <c r="D12" s="72"/>
      <c r="E12" s="74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52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44">
        <f>E15</f>
        <v>3006900.83</v>
      </c>
      <c r="F14" s="23"/>
    </row>
    <row r="15" spans="1:6" s="18" customFormat="1" ht="75" x14ac:dyDescent="0.3">
      <c r="A15" s="7" t="s">
        <v>142</v>
      </c>
      <c r="B15" s="21">
        <v>791</v>
      </c>
      <c r="C15" s="22"/>
      <c r="D15" s="22"/>
      <c r="E15" s="44">
        <f>E16+E26+E33+E37+E40+E45+E58</f>
        <v>3006900.83</v>
      </c>
      <c r="F15" s="19"/>
    </row>
    <row r="16" spans="1:6" s="18" customFormat="1" ht="112.5" x14ac:dyDescent="0.3">
      <c r="A16" s="51" t="s">
        <v>143</v>
      </c>
      <c r="B16" s="21">
        <v>791</v>
      </c>
      <c r="C16" s="25" t="s">
        <v>120</v>
      </c>
      <c r="D16" s="22"/>
      <c r="E16" s="44">
        <f>E17+E19</f>
        <v>1658598.73</v>
      </c>
      <c r="F16" s="19"/>
    </row>
    <row r="17" spans="1:6" s="18" customFormat="1" ht="18.75" x14ac:dyDescent="0.3">
      <c r="A17" s="26" t="s">
        <v>56</v>
      </c>
      <c r="B17" s="32">
        <v>791</v>
      </c>
      <c r="C17" s="27" t="s">
        <v>57</v>
      </c>
      <c r="D17" s="28"/>
      <c r="E17" s="45">
        <f>E18</f>
        <v>509221.37</v>
      </c>
      <c r="F17" s="29"/>
    </row>
    <row r="18" spans="1:6" s="18" customFormat="1" ht="95.25" customHeight="1" x14ac:dyDescent="0.3">
      <c r="A18" s="26" t="s">
        <v>58</v>
      </c>
      <c r="B18" s="32">
        <v>791</v>
      </c>
      <c r="C18" s="27" t="s">
        <v>57</v>
      </c>
      <c r="D18" s="28">
        <v>100</v>
      </c>
      <c r="E18" s="45">
        <v>509221.37</v>
      </c>
    </row>
    <row r="19" spans="1:6" s="18" customFormat="1" ht="37.5" x14ac:dyDescent="0.3">
      <c r="A19" s="26" t="s">
        <v>60</v>
      </c>
      <c r="B19" s="32">
        <v>791</v>
      </c>
      <c r="C19" s="27" t="s">
        <v>61</v>
      </c>
      <c r="D19" s="28"/>
      <c r="E19" s="45">
        <f>E20+E21+E22</f>
        <v>1149377.3600000001</v>
      </c>
    </row>
    <row r="20" spans="1:6" s="18" customFormat="1" ht="98.25" customHeight="1" x14ac:dyDescent="0.3">
      <c r="A20" s="26" t="s">
        <v>58</v>
      </c>
      <c r="B20" s="32">
        <v>791</v>
      </c>
      <c r="C20" s="27" t="s">
        <v>61</v>
      </c>
      <c r="D20" s="28">
        <v>100</v>
      </c>
      <c r="E20" s="45">
        <v>761568.92</v>
      </c>
      <c r="F20" s="30"/>
    </row>
    <row r="21" spans="1:6" s="18" customFormat="1" ht="37.5" x14ac:dyDescent="0.3">
      <c r="A21" s="26" t="s">
        <v>62</v>
      </c>
      <c r="B21" s="32">
        <v>791</v>
      </c>
      <c r="C21" s="27" t="s">
        <v>61</v>
      </c>
      <c r="D21" s="28">
        <v>200</v>
      </c>
      <c r="E21" s="45">
        <v>319409.36</v>
      </c>
      <c r="F21" s="16"/>
    </row>
    <row r="22" spans="1:6" s="18" customFormat="1" ht="18.75" x14ac:dyDescent="0.3">
      <c r="A22" s="26" t="s">
        <v>63</v>
      </c>
      <c r="B22" s="32">
        <v>791</v>
      </c>
      <c r="C22" s="27" t="s">
        <v>61</v>
      </c>
      <c r="D22" s="28">
        <v>800</v>
      </c>
      <c r="E22" s="45">
        <v>68399.08</v>
      </c>
      <c r="F22" s="16"/>
    </row>
    <row r="23" spans="1:6" s="29" customFormat="1" ht="0.75" customHeight="1" x14ac:dyDescent="0.3">
      <c r="A23" s="7"/>
      <c r="B23" s="21"/>
      <c r="C23" s="22"/>
      <c r="D23" s="22"/>
      <c r="E23" s="44"/>
      <c r="F23" s="30"/>
    </row>
    <row r="24" spans="1:6" s="18" customFormat="1" ht="18.75" hidden="1" x14ac:dyDescent="0.3">
      <c r="A24" s="26"/>
      <c r="B24" s="32"/>
      <c r="C24" s="28"/>
      <c r="D24" s="28"/>
      <c r="E24" s="45"/>
      <c r="F24" s="16"/>
    </row>
    <row r="25" spans="1:6" s="18" customFormat="1" ht="94.5" hidden="1" customHeight="1" x14ac:dyDescent="0.3">
      <c r="A25" s="26"/>
      <c r="B25" s="32"/>
      <c r="C25" s="28"/>
      <c r="D25" s="28"/>
      <c r="E25" s="45"/>
      <c r="F25" s="16"/>
    </row>
    <row r="26" spans="1:6" s="18" customFormat="1" ht="18.75" x14ac:dyDescent="0.3">
      <c r="A26" s="7" t="s">
        <v>64</v>
      </c>
      <c r="B26" s="32">
        <v>791</v>
      </c>
      <c r="C26" s="22">
        <v>990000000</v>
      </c>
      <c r="D26" s="22"/>
      <c r="E26" s="44">
        <f>E27</f>
        <v>68838.34</v>
      </c>
      <c r="F26" s="16"/>
    </row>
    <row r="27" spans="1:6" s="30" customFormat="1" ht="75" x14ac:dyDescent="0.3">
      <c r="A27" s="26" t="s">
        <v>65</v>
      </c>
      <c r="B27" s="32">
        <v>791</v>
      </c>
      <c r="C27" s="28">
        <v>9900051180</v>
      </c>
      <c r="D27" s="28"/>
      <c r="E27" s="45">
        <f>E28+E29</f>
        <v>68838.34</v>
      </c>
      <c r="F27" s="16"/>
    </row>
    <row r="28" spans="1:6" ht="93.75" customHeight="1" x14ac:dyDescent="0.3">
      <c r="A28" s="26" t="s">
        <v>58</v>
      </c>
      <c r="B28" s="32">
        <v>791</v>
      </c>
      <c r="C28" s="28">
        <v>9900051180</v>
      </c>
      <c r="D28" s="28">
        <v>100</v>
      </c>
      <c r="E28" s="45">
        <v>62008.34</v>
      </c>
      <c r="F28" s="30"/>
    </row>
    <row r="29" spans="1:6" ht="37.5" x14ac:dyDescent="0.3">
      <c r="A29" s="26" t="s">
        <v>62</v>
      </c>
      <c r="B29" s="32">
        <v>791</v>
      </c>
      <c r="C29" s="28">
        <v>9900051180</v>
      </c>
      <c r="D29" s="28">
        <v>200</v>
      </c>
      <c r="E29" s="45">
        <v>6830</v>
      </c>
    </row>
    <row r="30" spans="1:6" ht="0.75" customHeight="1" x14ac:dyDescent="0.3">
      <c r="A30" s="7" t="s">
        <v>144</v>
      </c>
      <c r="B30" s="32">
        <v>791</v>
      </c>
      <c r="C30" s="28">
        <v>9900051180</v>
      </c>
      <c r="D30" s="22"/>
      <c r="E30" s="44">
        <f>E31</f>
        <v>0</v>
      </c>
    </row>
    <row r="31" spans="1:6" ht="37.5" hidden="1" x14ac:dyDescent="0.3">
      <c r="A31" s="26" t="s">
        <v>67</v>
      </c>
      <c r="B31" s="32">
        <v>791</v>
      </c>
      <c r="C31" s="28">
        <v>9900051180</v>
      </c>
      <c r="D31" s="28"/>
      <c r="E31" s="45">
        <f>E32</f>
        <v>0</v>
      </c>
      <c r="F31" s="30"/>
    </row>
    <row r="32" spans="1:6" ht="37.5" hidden="1" x14ac:dyDescent="0.3">
      <c r="A32" s="26" t="s">
        <v>62</v>
      </c>
      <c r="B32" s="32">
        <v>791</v>
      </c>
      <c r="C32" s="28">
        <v>9900051180</v>
      </c>
      <c r="D32" s="28">
        <v>200</v>
      </c>
      <c r="E32" s="45"/>
    </row>
    <row r="33" spans="1:6" s="30" customFormat="1" ht="98.25" customHeight="1" x14ac:dyDescent="0.3">
      <c r="A33" s="51" t="s">
        <v>167</v>
      </c>
      <c r="B33" s="21">
        <v>791</v>
      </c>
      <c r="C33" s="22">
        <v>220000000</v>
      </c>
      <c r="D33" s="22"/>
      <c r="E33" s="44">
        <f>E34</f>
        <v>94869.759999999995</v>
      </c>
    </row>
    <row r="34" spans="1:6" ht="37.5" x14ac:dyDescent="0.3">
      <c r="A34" s="26" t="s">
        <v>68</v>
      </c>
      <c r="B34" s="32">
        <v>791</v>
      </c>
      <c r="C34" s="28">
        <v>2200024300</v>
      </c>
      <c r="D34" s="28"/>
      <c r="E34" s="45">
        <f>E35+E36</f>
        <v>94869.759999999995</v>
      </c>
      <c r="F34" s="30"/>
    </row>
    <row r="35" spans="1:6" s="30" customFormat="1" ht="102.75" customHeight="1" x14ac:dyDescent="0.3">
      <c r="A35" s="26" t="s">
        <v>58</v>
      </c>
      <c r="B35" s="32">
        <v>791</v>
      </c>
      <c r="C35" s="28">
        <v>2200024300</v>
      </c>
      <c r="D35" s="28">
        <v>100</v>
      </c>
      <c r="E35" s="45">
        <v>94231.29</v>
      </c>
      <c r="F35" s="16"/>
    </row>
    <row r="36" spans="1:6" ht="37.5" x14ac:dyDescent="0.3">
      <c r="A36" s="26" t="s">
        <v>62</v>
      </c>
      <c r="B36" s="32">
        <v>791</v>
      </c>
      <c r="C36" s="28">
        <v>2200024300</v>
      </c>
      <c r="D36" s="28">
        <v>200</v>
      </c>
      <c r="E36" s="45">
        <v>638.47</v>
      </c>
    </row>
    <row r="37" spans="1:6" s="30" customFormat="1" ht="18.75" x14ac:dyDescent="0.3">
      <c r="A37" s="7" t="s">
        <v>64</v>
      </c>
      <c r="B37" s="21">
        <v>791</v>
      </c>
      <c r="C37" s="22">
        <v>990000000</v>
      </c>
      <c r="D37" s="22"/>
      <c r="E37" s="44">
        <f>E38</f>
        <v>166000</v>
      </c>
    </row>
    <row r="38" spans="1:6" s="30" customFormat="1" ht="18.75" x14ac:dyDescent="0.3">
      <c r="A38" s="26" t="s">
        <v>122</v>
      </c>
      <c r="B38" s="32">
        <v>791</v>
      </c>
      <c r="C38" s="28">
        <v>9900003330</v>
      </c>
      <c r="D38" s="22"/>
      <c r="E38" s="45">
        <f>E39</f>
        <v>166000</v>
      </c>
    </row>
    <row r="39" spans="1:6" ht="37.5" x14ac:dyDescent="0.3">
      <c r="A39" s="26" t="s">
        <v>62</v>
      </c>
      <c r="B39" s="32">
        <v>791</v>
      </c>
      <c r="C39" s="28">
        <v>9900003330</v>
      </c>
      <c r="D39" s="28">
        <v>200</v>
      </c>
      <c r="E39" s="45">
        <v>166000</v>
      </c>
    </row>
    <row r="40" spans="1:6" s="30" customFormat="1" ht="93.75" x14ac:dyDescent="0.3">
      <c r="A40" s="51" t="s">
        <v>146</v>
      </c>
      <c r="B40" s="21">
        <v>791</v>
      </c>
      <c r="C40" s="22">
        <v>210000000</v>
      </c>
      <c r="D40" s="22"/>
      <c r="E40" s="44">
        <f>E41+E43</f>
        <v>813900</v>
      </c>
    </row>
    <row r="41" spans="1:6" s="30" customFormat="1" ht="18.75" x14ac:dyDescent="0.3">
      <c r="A41" s="26" t="s">
        <v>69</v>
      </c>
      <c r="B41" s="32">
        <v>791</v>
      </c>
      <c r="C41" s="28">
        <v>2100003150</v>
      </c>
      <c r="D41" s="28"/>
      <c r="E41" s="45">
        <f>E42</f>
        <v>313900</v>
      </c>
      <c r="F41" s="16"/>
    </row>
    <row r="42" spans="1:6" ht="37.5" x14ac:dyDescent="0.3">
      <c r="A42" s="26" t="s">
        <v>62</v>
      </c>
      <c r="B42" s="32">
        <v>791</v>
      </c>
      <c r="C42" s="28">
        <v>2100003150</v>
      </c>
      <c r="D42" s="28">
        <v>200</v>
      </c>
      <c r="E42" s="45">
        <v>313900</v>
      </c>
    </row>
    <row r="43" spans="1:6" ht="93.75" x14ac:dyDescent="0.3">
      <c r="A43" s="26" t="s">
        <v>70</v>
      </c>
      <c r="B43" s="32">
        <v>791</v>
      </c>
      <c r="C43" s="28">
        <v>21000074040</v>
      </c>
      <c r="D43" s="28"/>
      <c r="E43" s="45">
        <f>E44</f>
        <v>500000</v>
      </c>
      <c r="F43" s="30"/>
    </row>
    <row r="44" spans="1:6" ht="37.5" x14ac:dyDescent="0.3">
      <c r="A44" s="26" t="s">
        <v>62</v>
      </c>
      <c r="B44" s="32">
        <v>791</v>
      </c>
      <c r="C44" s="28">
        <v>21000074040</v>
      </c>
      <c r="D44" s="28">
        <v>200</v>
      </c>
      <c r="E44" s="45">
        <v>500000</v>
      </c>
    </row>
    <row r="45" spans="1:6" s="30" customFormat="1" ht="130.5" customHeight="1" x14ac:dyDescent="0.3">
      <c r="A45" s="51" t="s">
        <v>147</v>
      </c>
      <c r="B45" s="21">
        <v>791</v>
      </c>
      <c r="C45" s="22">
        <v>200000000</v>
      </c>
      <c r="D45" s="22"/>
      <c r="E45" s="44">
        <f>E46+E48+E50+E53+E55</f>
        <v>192594</v>
      </c>
    </row>
    <row r="46" spans="1:6" ht="20.25" hidden="1" customHeight="1" x14ac:dyDescent="0.3">
      <c r="A46" s="26"/>
      <c r="B46" s="32"/>
      <c r="C46" s="28"/>
      <c r="D46" s="28"/>
      <c r="E46" s="45"/>
    </row>
    <row r="47" spans="1:6" s="30" customFormat="1" ht="18.75" hidden="1" x14ac:dyDescent="0.3">
      <c r="A47" s="26"/>
      <c r="B47" s="32"/>
      <c r="C47" s="28"/>
      <c r="D47" s="28"/>
      <c r="E47" s="45"/>
      <c r="F47" s="16"/>
    </row>
    <row r="48" spans="1:6" s="30" customFormat="1" ht="39" hidden="1" customHeight="1" x14ac:dyDescent="0.3">
      <c r="A48" s="26"/>
      <c r="B48" s="32"/>
      <c r="C48" s="28"/>
      <c r="D48" s="28"/>
      <c r="E48" s="45"/>
      <c r="F48" s="16"/>
    </row>
    <row r="49" spans="1:6" ht="18.75" hidden="1" x14ac:dyDescent="0.3">
      <c r="A49" s="26"/>
      <c r="B49" s="32"/>
      <c r="C49" s="28"/>
      <c r="D49" s="28"/>
      <c r="E49" s="45"/>
    </row>
    <row r="50" spans="1:6" ht="18.75" x14ac:dyDescent="0.3">
      <c r="A50" s="26" t="s">
        <v>73</v>
      </c>
      <c r="B50" s="32">
        <v>791</v>
      </c>
      <c r="C50" s="28">
        <v>2000003560</v>
      </c>
      <c r="D50" s="28"/>
      <c r="E50" s="45">
        <f>E51+E52</f>
        <v>10800</v>
      </c>
    </row>
    <row r="51" spans="1:6" s="30" customFormat="1" ht="37.5" x14ac:dyDescent="0.3">
      <c r="A51" s="26" t="s">
        <v>62</v>
      </c>
      <c r="B51" s="32">
        <v>791</v>
      </c>
      <c r="C51" s="28">
        <v>2000003560</v>
      </c>
      <c r="D51" s="28">
        <v>200</v>
      </c>
      <c r="E51" s="45">
        <v>10800</v>
      </c>
      <c r="F51" s="16"/>
    </row>
    <row r="52" spans="1:6" s="30" customFormat="1" ht="18.75" x14ac:dyDescent="0.3">
      <c r="A52" s="26" t="s">
        <v>63</v>
      </c>
      <c r="B52" s="32">
        <v>791</v>
      </c>
      <c r="C52" s="28">
        <v>2000003560</v>
      </c>
      <c r="D52" s="28">
        <v>800</v>
      </c>
      <c r="E52" s="45"/>
      <c r="F52" s="16"/>
    </row>
    <row r="53" spans="1:6" ht="93.75" x14ac:dyDescent="0.3">
      <c r="A53" s="26" t="s">
        <v>70</v>
      </c>
      <c r="B53" s="32">
        <v>791</v>
      </c>
      <c r="C53" s="28">
        <v>2000074040</v>
      </c>
      <c r="D53" s="28"/>
      <c r="E53" s="45">
        <f>E54</f>
        <v>0</v>
      </c>
    </row>
    <row r="54" spans="1:6" ht="37.5" x14ac:dyDescent="0.3">
      <c r="A54" s="26" t="s">
        <v>62</v>
      </c>
      <c r="B54" s="32">
        <v>791</v>
      </c>
      <c r="C54" s="28">
        <v>2000074040</v>
      </c>
      <c r="D54" s="28">
        <v>200</v>
      </c>
      <c r="E54" s="45">
        <v>0</v>
      </c>
    </row>
    <row r="55" spans="1:6" s="30" customFormat="1" ht="37.5" x14ac:dyDescent="0.3">
      <c r="A55" s="26" t="s">
        <v>74</v>
      </c>
      <c r="B55" s="32">
        <v>791</v>
      </c>
      <c r="C55" s="28">
        <v>2000006050</v>
      </c>
      <c r="D55" s="28"/>
      <c r="E55" s="45">
        <f>E56+E57</f>
        <v>181794</v>
      </c>
      <c r="F55" s="16"/>
    </row>
    <row r="56" spans="1:6" ht="96.75" customHeight="1" x14ac:dyDescent="0.3">
      <c r="A56" s="26" t="s">
        <v>58</v>
      </c>
      <c r="B56" s="32">
        <v>791</v>
      </c>
      <c r="C56" s="28">
        <v>2000006050</v>
      </c>
      <c r="D56" s="28">
        <v>100</v>
      </c>
      <c r="E56" s="45"/>
    </row>
    <row r="57" spans="1:6" ht="37.5" x14ac:dyDescent="0.3">
      <c r="A57" s="26" t="s">
        <v>62</v>
      </c>
      <c r="B57" s="32">
        <v>791</v>
      </c>
      <c r="C57" s="28">
        <v>2000006050</v>
      </c>
      <c r="D57" s="28">
        <v>200</v>
      </c>
      <c r="E57" s="45">
        <v>181794</v>
      </c>
      <c r="F57" s="30"/>
    </row>
    <row r="58" spans="1:6" s="30" customFormat="1" ht="130.5" customHeight="1" x14ac:dyDescent="0.3">
      <c r="A58" s="51" t="s">
        <v>166</v>
      </c>
      <c r="B58" s="21">
        <v>791</v>
      </c>
      <c r="C58" s="25" t="s">
        <v>163</v>
      </c>
      <c r="D58" s="22"/>
      <c r="E58" s="44">
        <f>E59+E61+E63+E66+E68</f>
        <v>12100</v>
      </c>
    </row>
    <row r="59" spans="1:6" ht="20.25" hidden="1" customHeight="1" x14ac:dyDescent="0.3">
      <c r="A59" s="26"/>
      <c r="B59" s="32"/>
      <c r="C59" s="28"/>
      <c r="D59" s="28"/>
      <c r="E59" s="45"/>
    </row>
    <row r="60" spans="1:6" s="30" customFormat="1" ht="18.75" hidden="1" x14ac:dyDescent="0.3">
      <c r="A60" s="26"/>
      <c r="B60" s="32"/>
      <c r="C60" s="28"/>
      <c r="D60" s="28"/>
      <c r="E60" s="45"/>
      <c r="F60" s="16"/>
    </row>
    <row r="61" spans="1:6" s="30" customFormat="1" ht="39" hidden="1" customHeight="1" x14ac:dyDescent="0.3">
      <c r="A61" s="26"/>
      <c r="B61" s="32"/>
      <c r="C61" s="28"/>
      <c r="D61" s="28"/>
      <c r="E61" s="45"/>
      <c r="F61" s="16"/>
    </row>
    <row r="62" spans="1:6" ht="18.75" hidden="1" x14ac:dyDescent="0.3">
      <c r="A62" s="26"/>
      <c r="B62" s="32"/>
      <c r="C62" s="28"/>
      <c r="D62" s="28"/>
      <c r="E62" s="45"/>
    </row>
    <row r="63" spans="1:6" ht="93.75" x14ac:dyDescent="0.3">
      <c r="A63" s="26" t="s">
        <v>160</v>
      </c>
      <c r="B63" s="32">
        <v>791</v>
      </c>
      <c r="C63" s="25" t="s">
        <v>162</v>
      </c>
      <c r="D63" s="28"/>
      <c r="E63" s="45">
        <f>E64+E65</f>
        <v>12100</v>
      </c>
    </row>
    <row r="64" spans="1:6" s="30" customFormat="1" ht="55.5" customHeight="1" x14ac:dyDescent="0.3">
      <c r="A64" s="26" t="s">
        <v>161</v>
      </c>
      <c r="B64" s="32">
        <v>791</v>
      </c>
      <c r="C64" s="25" t="s">
        <v>162</v>
      </c>
      <c r="D64" s="28">
        <v>200</v>
      </c>
      <c r="E64" s="45">
        <v>12100</v>
      </c>
      <c r="F64" s="16"/>
    </row>
    <row r="65" spans="1:6" s="30" customFormat="1" ht="12" hidden="1" customHeight="1" x14ac:dyDescent="0.3">
      <c r="A65" s="7"/>
      <c r="B65" s="21"/>
      <c r="C65" s="31"/>
      <c r="D65" s="31"/>
      <c r="E65" s="44"/>
      <c r="F65" s="16"/>
    </row>
    <row r="66" spans="1:6" ht="15.75" hidden="1" customHeight="1" x14ac:dyDescent="0.3">
      <c r="A66" s="32"/>
      <c r="B66" s="32"/>
      <c r="C66" s="33"/>
      <c r="D66" s="33"/>
      <c r="E66" s="45"/>
    </row>
    <row r="67" spans="1:6" ht="15.75" hidden="1" customHeight="1" x14ac:dyDescent="0.3">
      <c r="A67" s="32"/>
      <c r="B67" s="32"/>
      <c r="C67" s="33"/>
      <c r="D67" s="33"/>
      <c r="E67" s="45"/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topLeftCell="A89" zoomScale="80" zoomScaleNormal="80" workbookViewId="0">
      <selection activeCell="E78" sqref="E78"/>
    </sheetView>
  </sheetViews>
  <sheetFormatPr defaultRowHeight="15.75" x14ac:dyDescent="0.2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65" t="s">
        <v>123</v>
      </c>
      <c r="B1" s="65"/>
      <c r="C1" s="65"/>
      <c r="D1" s="65"/>
      <c r="E1" s="65"/>
    </row>
    <row r="2" spans="1:6" s="15" customFormat="1" ht="18.75" customHeight="1" x14ac:dyDescent="0.3">
      <c r="A2" s="65" t="s">
        <v>140</v>
      </c>
      <c r="B2" s="65"/>
      <c r="C2" s="65"/>
      <c r="D2" s="65"/>
      <c r="E2" s="65"/>
    </row>
    <row r="3" spans="1:6" s="15" customFormat="1" ht="18.75" customHeight="1" x14ac:dyDescent="0.3">
      <c r="A3" s="65" t="s">
        <v>0</v>
      </c>
      <c r="B3" s="65"/>
      <c r="C3" s="65"/>
      <c r="D3" s="65"/>
      <c r="E3" s="65"/>
    </row>
    <row r="4" spans="1:6" s="15" customFormat="1" ht="18.75" x14ac:dyDescent="0.3">
      <c r="A4" s="65" t="s">
        <v>104</v>
      </c>
      <c r="B4" s="65"/>
      <c r="C4" s="65"/>
      <c r="D4" s="65"/>
      <c r="E4" s="65"/>
    </row>
    <row r="5" spans="1:6" s="15" customFormat="1" ht="18.75" customHeight="1" x14ac:dyDescent="0.3">
      <c r="A5" s="65" t="s">
        <v>148</v>
      </c>
      <c r="B5" s="65"/>
      <c r="C5" s="65"/>
      <c r="D5" s="65"/>
      <c r="E5" s="65"/>
    </row>
    <row r="6" spans="1:6" s="15" customFormat="1" ht="18.75" customHeight="1" x14ac:dyDescent="0.3">
      <c r="A6" s="65" t="s">
        <v>124</v>
      </c>
      <c r="B6" s="65"/>
      <c r="C6" s="65"/>
      <c r="D6" s="65"/>
      <c r="E6" s="65"/>
    </row>
    <row r="7" spans="1:6" s="15" customFormat="1" ht="18.75" customHeight="1" x14ac:dyDescent="0.3">
      <c r="A7" s="65"/>
      <c r="B7" s="65"/>
      <c r="C7" s="65"/>
      <c r="D7" s="65"/>
      <c r="E7" s="65"/>
    </row>
    <row r="8" spans="1:6" ht="18.75" x14ac:dyDescent="0.3">
      <c r="A8" s="66"/>
      <c r="B8" s="66"/>
      <c r="C8" s="66"/>
      <c r="D8" s="66"/>
      <c r="E8" s="66"/>
    </row>
    <row r="9" spans="1:6" ht="93" customHeight="1" x14ac:dyDescent="0.3">
      <c r="A9" s="67" t="s">
        <v>149</v>
      </c>
      <c r="B9" s="67"/>
      <c r="C9" s="67"/>
      <c r="D9" s="67"/>
      <c r="E9" s="67"/>
      <c r="F9" s="17"/>
    </row>
    <row r="10" spans="1:6" s="18" customFormat="1" x14ac:dyDescent="0.25">
      <c r="A10" s="75"/>
      <c r="B10" s="75"/>
      <c r="C10" s="75"/>
      <c r="D10" s="75"/>
      <c r="E10" s="75"/>
    </row>
    <row r="11" spans="1:6" ht="37.5" x14ac:dyDescent="0.3">
      <c r="A11" s="5" t="s">
        <v>50</v>
      </c>
      <c r="B11" s="34" t="s">
        <v>75</v>
      </c>
      <c r="C11" s="35" t="s">
        <v>76</v>
      </c>
      <c r="D11" s="35" t="s">
        <v>53</v>
      </c>
      <c r="E11" s="36" t="s">
        <v>77</v>
      </c>
    </row>
    <row r="12" spans="1:6" ht="18.75" x14ac:dyDescent="0.3">
      <c r="A12" s="3">
        <v>1</v>
      </c>
      <c r="B12" s="37" t="s">
        <v>125</v>
      </c>
      <c r="C12" s="38">
        <v>3</v>
      </c>
      <c r="D12" s="38">
        <v>4</v>
      </c>
      <c r="E12" s="43">
        <v>5</v>
      </c>
    </row>
    <row r="13" spans="1:6" ht="18.75" x14ac:dyDescent="0.3">
      <c r="A13" s="7" t="s">
        <v>4</v>
      </c>
      <c r="B13" s="34"/>
      <c r="C13" s="35"/>
      <c r="D13" s="35"/>
      <c r="E13" s="44">
        <f>E14+E29+E35+E45+E55+E73</f>
        <v>3006900.83</v>
      </c>
    </row>
    <row r="14" spans="1:6" s="30" customFormat="1" ht="18.75" customHeight="1" x14ac:dyDescent="0.3">
      <c r="A14" s="7" t="s">
        <v>78</v>
      </c>
      <c r="B14" s="34" t="s">
        <v>79</v>
      </c>
      <c r="C14" s="35"/>
      <c r="D14" s="35"/>
      <c r="E14" s="44">
        <f>E15+E19+E25</f>
        <v>1658598.73</v>
      </c>
    </row>
    <row r="15" spans="1:6" ht="56.25" x14ac:dyDescent="0.3">
      <c r="A15" s="26" t="s">
        <v>80</v>
      </c>
      <c r="B15" s="37" t="s">
        <v>81</v>
      </c>
      <c r="C15" s="38"/>
      <c r="D15" s="38"/>
      <c r="E15" s="45">
        <f>E16</f>
        <v>509221.37</v>
      </c>
    </row>
    <row r="16" spans="1:6" ht="91.5" customHeight="1" x14ac:dyDescent="0.3">
      <c r="A16" s="53" t="s">
        <v>143</v>
      </c>
      <c r="B16" s="37" t="s">
        <v>81</v>
      </c>
      <c r="C16" s="37" t="s">
        <v>55</v>
      </c>
      <c r="D16" s="38"/>
      <c r="E16" s="45">
        <f>E17</f>
        <v>509221.37</v>
      </c>
    </row>
    <row r="17" spans="1:5" ht="18.75" x14ac:dyDescent="0.3">
      <c r="A17" s="26" t="s">
        <v>56</v>
      </c>
      <c r="B17" s="37" t="s">
        <v>81</v>
      </c>
      <c r="C17" s="37" t="s">
        <v>57</v>
      </c>
      <c r="D17" s="38"/>
      <c r="E17" s="45">
        <f>E18</f>
        <v>509221.37</v>
      </c>
    </row>
    <row r="18" spans="1:5" ht="94.5" customHeight="1" x14ac:dyDescent="0.3">
      <c r="A18" s="26" t="s">
        <v>58</v>
      </c>
      <c r="B18" s="37" t="s">
        <v>81</v>
      </c>
      <c r="C18" s="37" t="s">
        <v>57</v>
      </c>
      <c r="D18" s="38">
        <v>100</v>
      </c>
      <c r="E18" s="45">
        <v>509221.37</v>
      </c>
    </row>
    <row r="19" spans="1:5" ht="72.75" customHeight="1" x14ac:dyDescent="0.3">
      <c r="A19" s="26" t="s">
        <v>59</v>
      </c>
      <c r="B19" s="37" t="s">
        <v>82</v>
      </c>
      <c r="C19" s="38"/>
      <c r="D19" s="38"/>
      <c r="E19" s="45">
        <f>E20</f>
        <v>1149377.3600000001</v>
      </c>
    </row>
    <row r="20" spans="1:5" ht="98.25" customHeight="1" x14ac:dyDescent="0.3">
      <c r="A20" s="53" t="s">
        <v>150</v>
      </c>
      <c r="B20" s="37" t="s">
        <v>82</v>
      </c>
      <c r="C20" s="37" t="s">
        <v>55</v>
      </c>
      <c r="D20" s="38"/>
      <c r="E20" s="45">
        <f>E21</f>
        <v>1149377.3600000001</v>
      </c>
    </row>
    <row r="21" spans="1:5" ht="37.5" x14ac:dyDescent="0.3">
      <c r="A21" s="26" t="s">
        <v>60</v>
      </c>
      <c r="B21" s="37" t="s">
        <v>82</v>
      </c>
      <c r="C21" s="37" t="s">
        <v>61</v>
      </c>
      <c r="D21" s="38"/>
      <c r="E21" s="45">
        <f>E22+E23+E24</f>
        <v>1149377.3600000001</v>
      </c>
    </row>
    <row r="22" spans="1:5" ht="93.75" customHeight="1" x14ac:dyDescent="0.3">
      <c r="A22" s="26" t="s">
        <v>58</v>
      </c>
      <c r="B22" s="37" t="s">
        <v>82</v>
      </c>
      <c r="C22" s="37" t="s">
        <v>61</v>
      </c>
      <c r="D22" s="38">
        <v>100</v>
      </c>
      <c r="E22" s="45">
        <v>761568.92</v>
      </c>
    </row>
    <row r="23" spans="1:5" ht="37.5" x14ac:dyDescent="0.3">
      <c r="A23" s="26" t="s">
        <v>62</v>
      </c>
      <c r="B23" s="37" t="s">
        <v>82</v>
      </c>
      <c r="C23" s="37" t="s">
        <v>61</v>
      </c>
      <c r="D23" s="38">
        <v>200</v>
      </c>
      <c r="E23" s="45">
        <v>319409.36</v>
      </c>
    </row>
    <row r="24" spans="1:5" ht="18" customHeight="1" x14ac:dyDescent="0.3">
      <c r="A24" s="26" t="s">
        <v>63</v>
      </c>
      <c r="B24" s="37" t="s">
        <v>82</v>
      </c>
      <c r="C24" s="37" t="s">
        <v>61</v>
      </c>
      <c r="D24" s="38">
        <v>800</v>
      </c>
      <c r="E24" s="45">
        <v>68399.08</v>
      </c>
    </row>
    <row r="25" spans="1:5" ht="2.25" hidden="1" customHeight="1" x14ac:dyDescent="0.3">
      <c r="A25" s="26"/>
      <c r="B25" s="37"/>
      <c r="C25" s="38"/>
      <c r="D25" s="38"/>
      <c r="E25" s="45"/>
    </row>
    <row r="26" spans="1:5" ht="18.75" hidden="1" x14ac:dyDescent="0.3">
      <c r="A26" s="26"/>
      <c r="B26" s="37"/>
      <c r="C26" s="28"/>
      <c r="D26" s="38"/>
      <c r="E26" s="45"/>
    </row>
    <row r="27" spans="1:5" ht="18.75" hidden="1" x14ac:dyDescent="0.3">
      <c r="A27" s="26"/>
      <c r="B27" s="37"/>
      <c r="C27" s="28"/>
      <c r="D27" s="38"/>
      <c r="E27" s="45"/>
    </row>
    <row r="28" spans="1:5" ht="93" hidden="1" customHeight="1" x14ac:dyDescent="0.3">
      <c r="A28" s="26"/>
      <c r="B28" s="37"/>
      <c r="C28" s="28"/>
      <c r="D28" s="28"/>
      <c r="E28" s="45"/>
    </row>
    <row r="29" spans="1:5" s="30" customFormat="1" ht="18.75" x14ac:dyDescent="0.3">
      <c r="A29" s="7" t="s">
        <v>83</v>
      </c>
      <c r="B29" s="34" t="s">
        <v>84</v>
      </c>
      <c r="C29" s="35"/>
      <c r="D29" s="35"/>
      <c r="E29" s="44">
        <f>E30</f>
        <v>68838.34</v>
      </c>
    </row>
    <row r="30" spans="1:5" ht="24" customHeight="1" x14ac:dyDescent="0.3">
      <c r="A30" s="26" t="s">
        <v>64</v>
      </c>
      <c r="B30" s="37" t="s">
        <v>86</v>
      </c>
      <c r="C30" s="38">
        <v>9900000000</v>
      </c>
      <c r="D30" s="38"/>
      <c r="E30" s="45">
        <f>E31</f>
        <v>68838.34</v>
      </c>
    </row>
    <row r="31" spans="1:5" ht="37.5" x14ac:dyDescent="0.3">
      <c r="A31" s="26" t="s">
        <v>85</v>
      </c>
      <c r="B31" s="37" t="s">
        <v>86</v>
      </c>
      <c r="C31" s="38">
        <v>9900051180</v>
      </c>
      <c r="D31" s="38"/>
      <c r="E31" s="45">
        <f>E32</f>
        <v>68838.34</v>
      </c>
    </row>
    <row r="32" spans="1:5" ht="75" x14ac:dyDescent="0.3">
      <c r="A32" s="26" t="s">
        <v>65</v>
      </c>
      <c r="B32" s="37" t="s">
        <v>86</v>
      </c>
      <c r="C32" s="38">
        <v>9900051180</v>
      </c>
      <c r="D32" s="38"/>
      <c r="E32" s="45">
        <f>E33+E34</f>
        <v>68838.34</v>
      </c>
    </row>
    <row r="33" spans="1:5" ht="18.75" x14ac:dyDescent="0.3">
      <c r="A33" s="26" t="s">
        <v>66</v>
      </c>
      <c r="B33" s="37" t="s">
        <v>86</v>
      </c>
      <c r="C33" s="38">
        <v>9900051180</v>
      </c>
      <c r="D33" s="38">
        <v>100</v>
      </c>
      <c r="E33" s="45">
        <v>62008.34</v>
      </c>
    </row>
    <row r="34" spans="1:5" ht="37.5" x14ac:dyDescent="0.3">
      <c r="A34" s="26" t="s">
        <v>62</v>
      </c>
      <c r="B34" s="37" t="s">
        <v>86</v>
      </c>
      <c r="C34" s="38">
        <v>9900051180</v>
      </c>
      <c r="D34" s="38">
        <v>200</v>
      </c>
      <c r="E34" s="45">
        <v>6830</v>
      </c>
    </row>
    <row r="35" spans="1:5" s="30" customFormat="1" ht="56.25" x14ac:dyDescent="0.3">
      <c r="A35" s="7" t="s">
        <v>87</v>
      </c>
      <c r="B35" s="34" t="s">
        <v>88</v>
      </c>
      <c r="C35" s="35"/>
      <c r="D35" s="35"/>
      <c r="E35" s="44">
        <f>E36+E40</f>
        <v>94869.759999999995</v>
      </c>
    </row>
    <row r="36" spans="1:5" ht="0.75" customHeight="1" x14ac:dyDescent="0.3">
      <c r="A36" s="26" t="s">
        <v>89</v>
      </c>
      <c r="B36" s="37" t="s">
        <v>90</v>
      </c>
      <c r="C36" s="38">
        <v>2200024300</v>
      </c>
      <c r="D36" s="38"/>
      <c r="E36" s="45">
        <f>E37</f>
        <v>0</v>
      </c>
    </row>
    <row r="37" spans="1:5" ht="131.25" hidden="1" x14ac:dyDescent="0.3">
      <c r="A37" s="26" t="s">
        <v>144</v>
      </c>
      <c r="B37" s="37" t="s">
        <v>90</v>
      </c>
      <c r="C37" s="38">
        <v>2200024300</v>
      </c>
      <c r="D37" s="38"/>
      <c r="E37" s="45">
        <f>E38</f>
        <v>0</v>
      </c>
    </row>
    <row r="38" spans="1:5" ht="37.5" hidden="1" x14ac:dyDescent="0.3">
      <c r="A38" s="26" t="s">
        <v>67</v>
      </c>
      <c r="B38" s="37" t="s">
        <v>90</v>
      </c>
      <c r="C38" s="38">
        <v>2200024300</v>
      </c>
      <c r="D38" s="38"/>
      <c r="E38" s="45">
        <f>E39</f>
        <v>0</v>
      </c>
    </row>
    <row r="39" spans="1:5" ht="37.5" hidden="1" x14ac:dyDescent="0.3">
      <c r="A39" s="26" t="s">
        <v>62</v>
      </c>
      <c r="B39" s="37" t="s">
        <v>90</v>
      </c>
      <c r="C39" s="35">
        <v>2100000000</v>
      </c>
      <c r="D39" s="38">
        <v>200</v>
      </c>
      <c r="E39" s="45"/>
    </row>
    <row r="40" spans="1:5" ht="18.75" x14ac:dyDescent="0.3">
      <c r="A40" s="26" t="s">
        <v>91</v>
      </c>
      <c r="B40" s="37" t="s">
        <v>92</v>
      </c>
      <c r="C40" s="38"/>
      <c r="D40" s="38"/>
      <c r="E40" s="45">
        <f>E41</f>
        <v>94869.759999999995</v>
      </c>
    </row>
    <row r="41" spans="1:5" ht="92.25" customHeight="1" x14ac:dyDescent="0.3">
      <c r="A41" s="53" t="s">
        <v>145</v>
      </c>
      <c r="B41" s="37" t="s">
        <v>92</v>
      </c>
      <c r="C41" s="38">
        <v>2200000000</v>
      </c>
      <c r="D41" s="38"/>
      <c r="E41" s="45">
        <f>E42</f>
        <v>94869.759999999995</v>
      </c>
    </row>
    <row r="42" spans="1:5" ht="37.5" x14ac:dyDescent="0.3">
      <c r="A42" s="26" t="s">
        <v>68</v>
      </c>
      <c r="B42" s="37" t="s">
        <v>92</v>
      </c>
      <c r="C42" s="38">
        <v>2200024300</v>
      </c>
      <c r="D42" s="38"/>
      <c r="E42" s="45">
        <f>E43+E44</f>
        <v>94869.759999999995</v>
      </c>
    </row>
    <row r="43" spans="1:5" ht="95.25" customHeight="1" x14ac:dyDescent="0.3">
      <c r="A43" s="26" t="s">
        <v>58</v>
      </c>
      <c r="B43" s="37" t="s">
        <v>92</v>
      </c>
      <c r="C43" s="38">
        <v>2200024300</v>
      </c>
      <c r="D43" s="38">
        <v>100</v>
      </c>
      <c r="E43" s="45">
        <v>94231.29</v>
      </c>
    </row>
    <row r="44" spans="1:5" ht="37.5" x14ac:dyDescent="0.3">
      <c r="A44" s="26" t="s">
        <v>62</v>
      </c>
      <c r="B44" s="37" t="s">
        <v>92</v>
      </c>
      <c r="C44" s="38">
        <v>2200024300</v>
      </c>
      <c r="D44" s="38">
        <v>200</v>
      </c>
      <c r="E44" s="45">
        <v>638.47</v>
      </c>
    </row>
    <row r="45" spans="1:5" s="30" customFormat="1" ht="18.75" x14ac:dyDescent="0.3">
      <c r="A45" s="7" t="s">
        <v>93</v>
      </c>
      <c r="B45" s="34" t="s">
        <v>94</v>
      </c>
      <c r="C45" s="35"/>
      <c r="D45" s="35"/>
      <c r="E45" s="44">
        <f>E46+E52</f>
        <v>979900</v>
      </c>
    </row>
    <row r="46" spans="1:5" ht="18.75" x14ac:dyDescent="0.3">
      <c r="A46" s="26" t="s">
        <v>69</v>
      </c>
      <c r="B46" s="37" t="s">
        <v>95</v>
      </c>
      <c r="C46" s="38"/>
      <c r="D46" s="38"/>
      <c r="E46" s="45">
        <f>E47</f>
        <v>813900</v>
      </c>
    </row>
    <row r="47" spans="1:5" ht="74.25" customHeight="1" x14ac:dyDescent="0.3">
      <c r="A47" s="26" t="s">
        <v>146</v>
      </c>
      <c r="B47" s="37" t="s">
        <v>95</v>
      </c>
      <c r="C47" s="35">
        <v>2100000000</v>
      </c>
      <c r="D47" s="38"/>
      <c r="E47" s="45">
        <f>E48+E50</f>
        <v>813900</v>
      </c>
    </row>
    <row r="48" spans="1:5" ht="18.75" x14ac:dyDescent="0.3">
      <c r="A48" s="26" t="s">
        <v>69</v>
      </c>
      <c r="B48" s="37" t="s">
        <v>95</v>
      </c>
      <c r="C48" s="38">
        <v>2100003150</v>
      </c>
      <c r="D48" s="38"/>
      <c r="E48" s="45">
        <f>E49</f>
        <v>313900</v>
      </c>
    </row>
    <row r="49" spans="1:5" ht="37.5" x14ac:dyDescent="0.3">
      <c r="A49" s="26" t="s">
        <v>62</v>
      </c>
      <c r="B49" s="37" t="s">
        <v>95</v>
      </c>
      <c r="C49" s="38">
        <v>2100003150</v>
      </c>
      <c r="D49" s="38">
        <v>200</v>
      </c>
      <c r="E49" s="45">
        <v>313900</v>
      </c>
    </row>
    <row r="50" spans="1:5" ht="93.75" x14ac:dyDescent="0.3">
      <c r="A50" s="26" t="s">
        <v>70</v>
      </c>
      <c r="B50" s="37" t="s">
        <v>95</v>
      </c>
      <c r="C50" s="38">
        <v>21000074040</v>
      </c>
      <c r="D50" s="38"/>
      <c r="E50" s="45">
        <f>E51</f>
        <v>500000</v>
      </c>
    </row>
    <row r="51" spans="1:5" ht="37.5" x14ac:dyDescent="0.3">
      <c r="A51" s="26" t="s">
        <v>62</v>
      </c>
      <c r="B51" s="37" t="s">
        <v>95</v>
      </c>
      <c r="C51" s="38">
        <v>21000074040</v>
      </c>
      <c r="D51" s="38">
        <v>200</v>
      </c>
      <c r="E51" s="45">
        <v>500000</v>
      </c>
    </row>
    <row r="52" spans="1:5" ht="37.5" x14ac:dyDescent="0.3">
      <c r="A52" s="26" t="s">
        <v>127</v>
      </c>
      <c r="B52" s="37" t="s">
        <v>126</v>
      </c>
      <c r="C52" s="38"/>
      <c r="D52" s="38"/>
      <c r="E52" s="45">
        <f>E53</f>
        <v>166000</v>
      </c>
    </row>
    <row r="53" spans="1:5" ht="18.75" x14ac:dyDescent="0.3">
      <c r="A53" s="26" t="s">
        <v>122</v>
      </c>
      <c r="B53" s="37" t="s">
        <v>126</v>
      </c>
      <c r="C53" s="28">
        <v>9900003330</v>
      </c>
      <c r="D53" s="22"/>
      <c r="E53" s="45">
        <f>E54</f>
        <v>166000</v>
      </c>
    </row>
    <row r="54" spans="1:5" ht="37.5" x14ac:dyDescent="0.3">
      <c r="A54" s="26" t="s">
        <v>62</v>
      </c>
      <c r="B54" s="37" t="s">
        <v>126</v>
      </c>
      <c r="C54" s="28">
        <v>9900003330</v>
      </c>
      <c r="D54" s="28">
        <v>200</v>
      </c>
      <c r="E54" s="45">
        <v>166000</v>
      </c>
    </row>
    <row r="55" spans="1:5" s="30" customFormat="1" ht="35.25" customHeight="1" x14ac:dyDescent="0.3">
      <c r="A55" s="7" t="s">
        <v>96</v>
      </c>
      <c r="B55" s="34" t="s">
        <v>97</v>
      </c>
      <c r="C55" s="35"/>
      <c r="D55" s="35"/>
      <c r="E55" s="44">
        <f>E56+E63+E67</f>
        <v>192594</v>
      </c>
    </row>
    <row r="56" spans="1:5" ht="1.5" hidden="1" customHeight="1" x14ac:dyDescent="0.3">
      <c r="A56" s="26"/>
      <c r="B56" s="37"/>
      <c r="C56" s="38"/>
      <c r="D56" s="38"/>
      <c r="E56" s="45"/>
    </row>
    <row r="57" spans="1:5" ht="112.5" x14ac:dyDescent="0.3">
      <c r="A57" s="53" t="s">
        <v>147</v>
      </c>
      <c r="B57" s="37"/>
      <c r="C57" s="38">
        <v>2000000000</v>
      </c>
      <c r="D57" s="38"/>
      <c r="E57" s="45">
        <f>E59+E61</f>
        <v>0</v>
      </c>
    </row>
    <row r="58" spans="1:5" ht="0.75" customHeight="1" x14ac:dyDescent="0.3">
      <c r="A58" s="26" t="s">
        <v>71</v>
      </c>
      <c r="B58" s="37" t="s">
        <v>98</v>
      </c>
      <c r="C58" s="28">
        <v>2100003530</v>
      </c>
      <c r="D58" s="38"/>
      <c r="E58" s="45">
        <f>E59</f>
        <v>0</v>
      </c>
    </row>
    <row r="59" spans="1:5" ht="37.5" hidden="1" x14ac:dyDescent="0.3">
      <c r="A59" s="26" t="s">
        <v>121</v>
      </c>
      <c r="B59" s="37" t="s">
        <v>98</v>
      </c>
      <c r="C59" s="28">
        <v>2100003530</v>
      </c>
      <c r="D59" s="28"/>
      <c r="E59" s="45">
        <f>E60</f>
        <v>0</v>
      </c>
    </row>
    <row r="60" spans="1:5" ht="37.5" hidden="1" x14ac:dyDescent="0.3">
      <c r="A60" s="26" t="s">
        <v>62</v>
      </c>
      <c r="B60" s="37" t="s">
        <v>98</v>
      </c>
      <c r="C60" s="28">
        <v>2100003530</v>
      </c>
      <c r="D60" s="28">
        <v>200</v>
      </c>
      <c r="E60" s="45">
        <v>0</v>
      </c>
    </row>
    <row r="61" spans="1:5" ht="44.25" hidden="1" customHeight="1" x14ac:dyDescent="0.3">
      <c r="A61" s="26" t="s">
        <v>72</v>
      </c>
      <c r="B61" s="37" t="s">
        <v>98</v>
      </c>
      <c r="C61" s="38">
        <v>2000003610</v>
      </c>
      <c r="D61" s="38"/>
      <c r="E61" s="45">
        <f>E62</f>
        <v>0</v>
      </c>
    </row>
    <row r="62" spans="1:5" ht="37.5" hidden="1" x14ac:dyDescent="0.3">
      <c r="A62" s="26" t="s">
        <v>62</v>
      </c>
      <c r="B62" s="37" t="s">
        <v>98</v>
      </c>
      <c r="C62" s="38">
        <v>2000003610</v>
      </c>
      <c r="D62" s="38">
        <v>200</v>
      </c>
      <c r="E62" s="45">
        <v>0</v>
      </c>
    </row>
    <row r="63" spans="1:5" ht="18.75" x14ac:dyDescent="0.3">
      <c r="A63" s="26" t="s">
        <v>99</v>
      </c>
      <c r="B63" s="37" t="s">
        <v>100</v>
      </c>
      <c r="C63" s="38"/>
      <c r="D63" s="38"/>
      <c r="E63" s="45">
        <f>E64</f>
        <v>10800</v>
      </c>
    </row>
    <row r="64" spans="1:5" ht="18.75" x14ac:dyDescent="0.3">
      <c r="A64" s="26" t="s">
        <v>73</v>
      </c>
      <c r="B64" s="37" t="s">
        <v>100</v>
      </c>
      <c r="C64" s="38">
        <v>2000003560</v>
      </c>
      <c r="D64" s="38"/>
      <c r="E64" s="45">
        <f>E65+E66</f>
        <v>10800</v>
      </c>
    </row>
    <row r="65" spans="1:6" ht="37.5" x14ac:dyDescent="0.3">
      <c r="A65" s="26" t="s">
        <v>62</v>
      </c>
      <c r="B65" s="37" t="s">
        <v>100</v>
      </c>
      <c r="C65" s="38">
        <v>2000003560</v>
      </c>
      <c r="D65" s="38">
        <v>200</v>
      </c>
      <c r="E65" s="45">
        <v>10800</v>
      </c>
    </row>
    <row r="66" spans="1:6" ht="18.75" x14ac:dyDescent="0.3">
      <c r="A66" s="26" t="s">
        <v>63</v>
      </c>
      <c r="B66" s="37" t="s">
        <v>100</v>
      </c>
      <c r="C66" s="38">
        <v>2000003560</v>
      </c>
      <c r="D66" s="38">
        <v>800</v>
      </c>
      <c r="E66" s="45"/>
    </row>
    <row r="67" spans="1:6" ht="18.75" x14ac:dyDescent="0.3">
      <c r="A67" s="26" t="s">
        <v>101</v>
      </c>
      <c r="B67" s="37" t="s">
        <v>102</v>
      </c>
      <c r="C67" s="38"/>
      <c r="D67" s="38"/>
      <c r="E67" s="45">
        <f>E68+E70</f>
        <v>181794</v>
      </c>
    </row>
    <row r="68" spans="1:6" ht="93.75" x14ac:dyDescent="0.3">
      <c r="A68" s="39" t="s">
        <v>70</v>
      </c>
      <c r="B68" s="37" t="s">
        <v>102</v>
      </c>
      <c r="C68" s="38">
        <v>20000074040</v>
      </c>
      <c r="D68" s="38"/>
      <c r="E68" s="45">
        <f>E69</f>
        <v>0</v>
      </c>
    </row>
    <row r="69" spans="1:6" ht="37.5" x14ac:dyDescent="0.3">
      <c r="A69" s="39" t="s">
        <v>62</v>
      </c>
      <c r="B69" s="37" t="s">
        <v>102</v>
      </c>
      <c r="C69" s="38">
        <v>20000074040</v>
      </c>
      <c r="D69" s="38">
        <v>200</v>
      </c>
      <c r="E69" s="45">
        <v>0</v>
      </c>
    </row>
    <row r="70" spans="1:6" ht="37.5" x14ac:dyDescent="0.3">
      <c r="A70" s="39" t="s">
        <v>74</v>
      </c>
      <c r="B70" s="37" t="s">
        <v>102</v>
      </c>
      <c r="C70" s="38">
        <v>2000006050</v>
      </c>
      <c r="D70" s="38"/>
      <c r="E70" s="45">
        <f>E71+E72</f>
        <v>181794</v>
      </c>
    </row>
    <row r="71" spans="1:6" ht="96.75" customHeight="1" x14ac:dyDescent="0.3">
      <c r="A71" s="39" t="s">
        <v>58</v>
      </c>
      <c r="B71" s="37" t="s">
        <v>102</v>
      </c>
      <c r="C71" s="38">
        <v>2000006050</v>
      </c>
      <c r="D71" s="38">
        <v>100</v>
      </c>
      <c r="E71" s="45"/>
    </row>
    <row r="72" spans="1:6" ht="37.5" x14ac:dyDescent="0.3">
      <c r="A72" s="26" t="s">
        <v>62</v>
      </c>
      <c r="B72" s="37" t="s">
        <v>102</v>
      </c>
      <c r="C72" s="38">
        <v>2000006050</v>
      </c>
      <c r="D72" s="38">
        <v>200</v>
      </c>
      <c r="E72" s="45">
        <v>181794</v>
      </c>
    </row>
    <row r="73" spans="1:6" s="30" customFormat="1" ht="20.25" customHeight="1" x14ac:dyDescent="0.3">
      <c r="A73" s="21" t="s">
        <v>164</v>
      </c>
      <c r="B73" s="31" t="s">
        <v>165</v>
      </c>
      <c r="C73" s="35"/>
      <c r="D73" s="35"/>
      <c r="E73" s="44">
        <v>12100</v>
      </c>
    </row>
    <row r="74" spans="1:6" ht="18.75" hidden="1" x14ac:dyDescent="0.3">
      <c r="A74" s="32"/>
      <c r="B74" s="33"/>
      <c r="C74" s="38"/>
      <c r="D74" s="38"/>
      <c r="E74" s="45"/>
    </row>
    <row r="75" spans="1:6" ht="18.75" hidden="1" x14ac:dyDescent="0.3">
      <c r="A75" s="26"/>
      <c r="B75" s="33"/>
      <c r="C75" s="33"/>
      <c r="D75" s="33"/>
      <c r="E75" s="45"/>
    </row>
    <row r="76" spans="1:6" ht="18.75" hidden="1" x14ac:dyDescent="0.3">
      <c r="A76" s="32"/>
      <c r="B76" s="33"/>
      <c r="C76" s="33"/>
      <c r="D76" s="33"/>
      <c r="E76" s="45"/>
    </row>
    <row r="77" spans="1:6" ht="18.75" hidden="1" x14ac:dyDescent="0.3">
      <c r="A77" s="32"/>
      <c r="B77" s="33"/>
      <c r="C77" s="33"/>
      <c r="D77" s="33"/>
      <c r="E77" s="45"/>
    </row>
    <row r="78" spans="1:6" s="30" customFormat="1" ht="115.5" customHeight="1" x14ac:dyDescent="0.3">
      <c r="A78" s="51" t="s">
        <v>159</v>
      </c>
      <c r="B78" s="33" t="s">
        <v>165</v>
      </c>
      <c r="C78" s="27" t="s">
        <v>163</v>
      </c>
      <c r="D78" s="22"/>
      <c r="E78" s="45">
        <f>E79+E81+E83+E86+E88</f>
        <v>12100</v>
      </c>
    </row>
    <row r="79" spans="1:6" ht="20.25" hidden="1" customHeight="1" x14ac:dyDescent="0.3">
      <c r="A79" s="26"/>
      <c r="B79" s="33" t="s">
        <v>165</v>
      </c>
      <c r="C79" s="28"/>
      <c r="D79" s="28"/>
      <c r="E79" s="45"/>
    </row>
    <row r="80" spans="1:6" s="30" customFormat="1" ht="18.75" hidden="1" x14ac:dyDescent="0.3">
      <c r="A80" s="26"/>
      <c r="B80" s="33" t="s">
        <v>165</v>
      </c>
      <c r="C80" s="28"/>
      <c r="D80" s="28"/>
      <c r="E80" s="45"/>
      <c r="F80" s="16"/>
    </row>
    <row r="81" spans="1:6" s="30" customFormat="1" ht="39" hidden="1" customHeight="1" x14ac:dyDescent="0.3">
      <c r="A81" s="26"/>
      <c r="B81" s="33" t="s">
        <v>165</v>
      </c>
      <c r="C81" s="28"/>
      <c r="D81" s="28"/>
      <c r="E81" s="45"/>
      <c r="F81" s="16"/>
    </row>
    <row r="82" spans="1:6" ht="18.75" hidden="1" x14ac:dyDescent="0.3">
      <c r="A82" s="26"/>
      <c r="B82" s="33" t="s">
        <v>165</v>
      </c>
      <c r="C82" s="28"/>
      <c r="D82" s="28"/>
      <c r="E82" s="45"/>
    </row>
    <row r="83" spans="1:6" ht="93.75" x14ac:dyDescent="0.3">
      <c r="A83" s="26" t="s">
        <v>160</v>
      </c>
      <c r="B83" s="33" t="s">
        <v>165</v>
      </c>
      <c r="C83" s="27" t="s">
        <v>162</v>
      </c>
      <c r="D83" s="28"/>
      <c r="E83" s="45">
        <f>E84+E85</f>
        <v>12100</v>
      </c>
    </row>
    <row r="84" spans="1:6" s="30" customFormat="1" ht="55.5" customHeight="1" x14ac:dyDescent="0.3">
      <c r="A84" s="26" t="s">
        <v>161</v>
      </c>
      <c r="B84" s="33" t="s">
        <v>165</v>
      </c>
      <c r="C84" s="27" t="s">
        <v>162</v>
      </c>
      <c r="D84" s="28">
        <v>200</v>
      </c>
      <c r="E84" s="45">
        <v>12100</v>
      </c>
      <c r="F84" s="16"/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PC2</cp:lastModifiedBy>
  <dcterms:created xsi:type="dcterms:W3CDTF">2017-05-11T09:49:56Z</dcterms:created>
  <dcterms:modified xsi:type="dcterms:W3CDTF">2017-05-15T06:04:10Z</dcterms:modified>
</cp:coreProperties>
</file>