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9440" windowHeight="720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13" i="3"/>
  <c r="E14"/>
  <c r="E55"/>
  <c r="E47"/>
  <c r="E21"/>
  <c r="E16" i="2"/>
  <c r="E26"/>
  <c r="E25" s="1"/>
  <c r="E19"/>
  <c r="C34" i="1"/>
  <c r="E59" i="3" l="1"/>
  <c r="E58" s="1"/>
  <c r="E34"/>
  <c r="E29"/>
  <c r="E28" s="1"/>
  <c r="E27" s="1"/>
  <c r="E51" i="2"/>
  <c r="E29"/>
  <c r="C27" i="1" l="1"/>
  <c r="C26" s="1"/>
  <c r="E33" i="2" l="1"/>
  <c r="E32" s="1"/>
  <c r="C21" i="1" l="1"/>
  <c r="E53" i="3" l="1"/>
  <c r="E46" i="2"/>
  <c r="E52" i="3" l="1"/>
  <c r="E51" s="1"/>
  <c r="E49" s="1"/>
  <c r="C30" i="1" l="1"/>
  <c r="C33" l="1"/>
  <c r="E45" i="3"/>
  <c r="E44" s="1"/>
  <c r="E40"/>
  <c r="E39" s="1"/>
  <c r="E38" s="1"/>
  <c r="E37" s="1"/>
  <c r="E33"/>
  <c r="E32" s="1"/>
  <c r="E31" s="1"/>
  <c r="E20"/>
  <c r="E19" s="1"/>
  <c r="E17"/>
  <c r="E16" s="1"/>
  <c r="E15" s="1"/>
  <c r="E43" i="2"/>
  <c r="E42" s="1"/>
  <c r="E41" s="1"/>
  <c r="E39"/>
  <c r="E37"/>
  <c r="E28"/>
  <c r="E17"/>
  <c r="C24" i="1"/>
  <c r="C19"/>
  <c r="C17"/>
  <c r="C16" s="1"/>
  <c r="C14"/>
  <c r="C13" s="1"/>
  <c r="C12" l="1"/>
  <c r="C11" s="1"/>
  <c r="E43" i="3"/>
  <c r="E36" i="2"/>
  <c r="E15" l="1"/>
  <c r="E14" s="1"/>
</calcChain>
</file>

<file path=xl/sharedStrings.xml><?xml version="1.0" encoding="utf-8"?>
<sst xmlns="http://schemas.openxmlformats.org/spreadsheetml/2006/main" count="254" uniqueCount="140">
  <si>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</si>
  <si>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</si>
  <si>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</si>
  <si>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</si>
  <si>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</si>
  <si>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</si>
  <si>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</si>
  <si>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</si>
  <si>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</si>
  <si>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</si>
  <si>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</si>
  <si>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</si>
  <si>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</si>
  <si>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</si>
  <si>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</si>
  <si>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</si>
  <si>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</si>
  <si>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</si>
  <si>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</si>
  <si>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</si>
  <si>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</si>
  <si>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</si>
  <si>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</si>
  <si>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</si>
  <si>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</si>
  <si>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</si>
  <si>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</si>
  <si>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</si>
  <si>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</si>
  <si>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</si>
  <si>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</si>
  <si>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</si>
  <si>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</si>
  <si>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</si>
  <si>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</si>
  <si>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</si>
  <si>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</si>
  <si>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</si>
  <si>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</si>
  <si>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</si>
  <si>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</si>
  <si>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</si>
  <si>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</si>
  <si>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</si>
  <si>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</si>
  <si>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</si>
  <si>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</si>
  <si>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</si>
  <si>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</si>
  <si>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</si>
  <si>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</si>
  <si>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</si>
  <si>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</si>
  <si>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</si>
  <si>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</si>
  <si>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</si>
  <si>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</si>
  <si>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</si>
  <si>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</si>
  <si>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</si>
  <si>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</si>
  <si>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</si>
  <si>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</si>
  <si>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</si>
  <si>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</si>
  <si>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</si>
  <si>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</si>
  <si>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</si>
  <si>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</si>
  <si>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</si>
  <si>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</si>
  <si>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</si>
  <si>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</si>
  <si>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</si>
  <si>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</si>
  <si>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</si>
  <si>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</si>
  <si>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</si>
  <si>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</si>
  <si>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</si>
  <si>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</si>
  <si>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</si>
  <si>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</si>
  <si>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</si>
  <si>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</si>
  <si>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</si>
  <si>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</si>
  <si>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</si>
  <si>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</si>
  <si>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</si>
  <si>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</si>
  <si>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</si>
  <si>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Приложение 3</t>
  </si>
  <si>
    <t>2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</si>
  <si>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</si>
  <si>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</si>
  <si>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</si>
  <si>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</si>
  <si>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</si>
  <si>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</si>
  <si>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</si>
  <si>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</si>
  <si>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</si>
  <si>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</si>
  <si>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2 02 49999 10 7502 151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</si>
  <si>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</si>
  <si>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</si>
  <si>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годы"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</si>
  <si>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Башкортостан"</t>
  </si>
  <si>
    <t>Дорожное хозяйство (дорожные фонды)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</si>
  <si>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</si>
  <si>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</si>
  <si>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Непрограммные расходы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</si>
  <si>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</si>
  <si>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</si>
  <si>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</si>
  <si>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Обеспечение проведения выборов</t>
  </si>
  <si>
    <t>0107</t>
  </si>
  <si>
    <t>функционирование органов местного самоуправления</t>
  </si>
  <si>
    <t>9900051180</t>
  </si>
  <si>
    <t>Другие вопросы в области охраны окружающей среды</t>
  </si>
  <si>
    <t>0600</t>
  </si>
  <si>
    <t>0605</t>
  </si>
  <si>
    <t>990000000</t>
  </si>
  <si>
    <t>от "_____"____________ 2021 года №_______</t>
  </si>
  <si>
    <t>Белебеевский район Республики Башкортостан за 2020 год»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</si>
  <si>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2020 год по кодам классификации  доходов бюджетов
</t>
  </si>
  <si>
    <t>2 02 16001 10 0000 150</t>
  </si>
  <si>
    <t>2 02 35118 10 0000 150</t>
  </si>
  <si>
    <t>2 02 40014 10 7301 150</t>
  </si>
  <si>
    <t>Прочие безвозмездные поступления в  бюджеты сельских поселений</t>
  </si>
  <si>
    <t>2 02 90054 10 0000 150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</si>
  <si>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2020 год  </t>
  </si>
  <si>
    <t>0400202040</t>
  </si>
  <si>
    <t>0400102040</t>
  </si>
  <si>
    <t>0400102030</t>
  </si>
  <si>
    <t>0400121950</t>
  </si>
  <si>
    <t>муниципального района Белебеевский район Республики Башкортостан за 2020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</si>
  <si>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2020 год  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</si>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</sst>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zoomScale="75" zoomScaleNormal="75" workbookViewId="0">
      <selection activeCell="B9" sqref="B9"/>
    </sheetView>
  </sheetViews>
  <sheetFormatPr defaultRowHeight="18.75"/>
  <cols>
    <col min="1" max="1" width="28.28515625" style="2" customWidth="1"/>
    <col min="2" max="2" width="55" style="2" customWidth="1"/>
    <col min="3" max="3" width="17.140625" style="13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58" t="s">
        <v>86</v>
      </c>
      <c r="B1" s="58"/>
      <c r="C1" s="58"/>
    </row>
    <row r="2" spans="1:3" s="1" customFormat="1">
      <c r="A2" s="58" t="s">
        <v>94</v>
      </c>
      <c r="B2" s="58"/>
      <c r="C2" s="58"/>
    </row>
    <row r="3" spans="1:3" s="1" customFormat="1">
      <c r="A3" s="58" t="s">
        <v>0</v>
      </c>
      <c r="B3" s="58"/>
      <c r="C3" s="58"/>
    </row>
    <row r="4" spans="1:3" s="1" customFormat="1">
      <c r="A4" s="58" t="s">
        <v>124</v>
      </c>
      <c r="B4" s="58"/>
      <c r="C4" s="58"/>
    </row>
    <row r="5" spans="1:3" s="1" customFormat="1">
      <c r="A5" s="58" t="s">
        <v>87</v>
      </c>
      <c r="B5" s="58"/>
      <c r="C5" s="58"/>
    </row>
    <row r="6" spans="1:3" s="1" customFormat="1">
      <c r="A6" s="58" t="s">
        <v>95</v>
      </c>
      <c r="B6" s="58"/>
      <c r="C6" s="58"/>
    </row>
    <row r="7" spans="1:3" s="1" customFormat="1">
      <c r="A7" s="58" t="s">
        <v>125</v>
      </c>
      <c r="B7" s="58"/>
      <c r="C7" s="58"/>
    </row>
    <row r="8" spans="1:3" ht="96.75" customHeight="1">
      <c r="A8" s="59" t="s">
        <v>126</v>
      </c>
      <c r="B8" s="59"/>
      <c r="C8" s="59"/>
    </row>
    <row r="9" spans="1:3" ht="131.25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3">
        <f>C12+C33</f>
        <v>3693504.3500000006</v>
      </c>
    </row>
    <row r="12" spans="1:3" ht="37.5">
      <c r="A12" s="9" t="s">
        <v>5</v>
      </c>
      <c r="B12" s="8" t="s">
        <v>6</v>
      </c>
      <c r="C12" s="43">
        <f>C13+C16+C19+C24+C26+C30</f>
        <v>700020.57000000007</v>
      </c>
    </row>
    <row r="13" spans="1:3" ht="37.5">
      <c r="A13" s="9" t="s">
        <v>7</v>
      </c>
      <c r="B13" s="8" t="s">
        <v>8</v>
      </c>
      <c r="C13" s="43">
        <f>C14</f>
        <v>48918.8</v>
      </c>
    </row>
    <row r="14" spans="1:3">
      <c r="A14" s="10" t="s">
        <v>9</v>
      </c>
      <c r="B14" s="11" t="s">
        <v>10</v>
      </c>
      <c r="C14" s="44">
        <f>C15</f>
        <v>48918.8</v>
      </c>
    </row>
    <row r="15" spans="1:3" ht="131.25">
      <c r="A15" s="10" t="s">
        <v>11</v>
      </c>
      <c r="B15" s="11" t="s">
        <v>12</v>
      </c>
      <c r="C15" s="44">
        <v>48918.8</v>
      </c>
    </row>
    <row r="16" spans="1:3" ht="22.5" customHeight="1">
      <c r="A16" s="9" t="s">
        <v>13</v>
      </c>
      <c r="B16" s="8" t="s">
        <v>14</v>
      </c>
      <c r="C16" s="43">
        <f>C17</f>
        <v>22580.49</v>
      </c>
    </row>
    <row r="17" spans="1:8">
      <c r="A17" s="10" t="s">
        <v>15</v>
      </c>
      <c r="B17" s="11" t="s">
        <v>16</v>
      </c>
      <c r="C17" s="44">
        <f>C18</f>
        <v>22580.49</v>
      </c>
    </row>
    <row r="18" spans="1:8">
      <c r="A18" s="10" t="s">
        <v>17</v>
      </c>
      <c r="B18" s="11" t="s">
        <v>16</v>
      </c>
      <c r="C18" s="44">
        <v>22580.49</v>
      </c>
    </row>
    <row r="19" spans="1:8" ht="20.25" customHeight="1">
      <c r="A19" s="9" t="s">
        <v>18</v>
      </c>
      <c r="B19" s="8" t="s">
        <v>19</v>
      </c>
      <c r="C19" s="43">
        <f>C20+C21</f>
        <v>558899.38</v>
      </c>
    </row>
    <row r="20" spans="1:8" ht="75">
      <c r="A20" s="10" t="s">
        <v>20</v>
      </c>
      <c r="B20" s="11" t="s">
        <v>21</v>
      </c>
      <c r="C20" s="44">
        <v>17002.169999999998</v>
      </c>
    </row>
    <row r="21" spans="1:8">
      <c r="A21" s="10" t="s">
        <v>22</v>
      </c>
      <c r="B21" s="11" t="s">
        <v>23</v>
      </c>
      <c r="C21" s="44">
        <f>C22+C23</f>
        <v>541897.21</v>
      </c>
    </row>
    <row r="22" spans="1:8" ht="59.25" customHeight="1">
      <c r="A22" s="10" t="s">
        <v>24</v>
      </c>
      <c r="B22" s="11" t="s">
        <v>25</v>
      </c>
      <c r="C22" s="44">
        <v>224242.83</v>
      </c>
    </row>
    <row r="23" spans="1:8" ht="59.25" customHeight="1">
      <c r="A23" s="10" t="s">
        <v>26</v>
      </c>
      <c r="B23" s="11" t="s">
        <v>27</v>
      </c>
      <c r="C23" s="44">
        <v>317654.38</v>
      </c>
    </row>
    <row r="24" spans="1:8" s="12" customFormat="1" ht="28.5" customHeight="1">
      <c r="A24" s="9" t="s">
        <v>28</v>
      </c>
      <c r="B24" s="8" t="s">
        <v>29</v>
      </c>
      <c r="C24" s="43">
        <f>C25</f>
        <v>600</v>
      </c>
    </row>
    <row r="25" spans="1:8" ht="131.25">
      <c r="A25" s="10" t="s">
        <v>30</v>
      </c>
      <c r="B25" s="11" t="s">
        <v>31</v>
      </c>
      <c r="C25" s="44">
        <v>600</v>
      </c>
      <c r="H25" s="50"/>
    </row>
    <row r="26" spans="1:8" ht="84" customHeight="1">
      <c r="A26" s="9" t="s">
        <v>32</v>
      </c>
      <c r="B26" s="8" t="s">
        <v>33</v>
      </c>
      <c r="C26" s="43">
        <f>C27</f>
        <v>33139.19</v>
      </c>
    </row>
    <row r="27" spans="1:8" ht="154.5" customHeight="1">
      <c r="A27" s="10" t="s">
        <v>34</v>
      </c>
      <c r="B27" s="11" t="s">
        <v>35</v>
      </c>
      <c r="C27" s="44">
        <f>SUM(C28:C29)</f>
        <v>33139.19</v>
      </c>
    </row>
    <row r="28" spans="1:8" ht="112.5">
      <c r="A28" s="10" t="s">
        <v>88</v>
      </c>
      <c r="B28" s="11" t="s">
        <v>89</v>
      </c>
      <c r="C28" s="44">
        <v>33139.19</v>
      </c>
    </row>
    <row r="29" spans="1:8" ht="56.25">
      <c r="A29" s="10" t="s">
        <v>110</v>
      </c>
      <c r="B29" s="11" t="s">
        <v>111</v>
      </c>
      <c r="C29" s="44">
        <v>0</v>
      </c>
    </row>
    <row r="30" spans="1:8" ht="56.25">
      <c r="A30" s="9" t="s">
        <v>36</v>
      </c>
      <c r="B30" s="8" t="s">
        <v>37</v>
      </c>
      <c r="C30" s="43">
        <f>SUM(C31:C32)</f>
        <v>35882.71</v>
      </c>
    </row>
    <row r="31" spans="1:8" ht="56.25">
      <c r="A31" s="10" t="s">
        <v>102</v>
      </c>
      <c r="B31" s="11" t="s">
        <v>103</v>
      </c>
      <c r="C31" s="44">
        <v>420</v>
      </c>
    </row>
    <row r="32" spans="1:8" ht="55.5" customHeight="1">
      <c r="A32" s="10" t="s">
        <v>38</v>
      </c>
      <c r="B32" s="11" t="s">
        <v>39</v>
      </c>
      <c r="C32" s="44">
        <v>35462.71</v>
      </c>
    </row>
    <row r="33" spans="1:3" s="12" customFormat="1">
      <c r="A33" s="9">
        <v>2E+16</v>
      </c>
      <c r="B33" s="8" t="s">
        <v>40</v>
      </c>
      <c r="C33" s="43">
        <f>C34</f>
        <v>2993483.7800000003</v>
      </c>
    </row>
    <row r="34" spans="1:3" s="12" customFormat="1" ht="60" customHeight="1">
      <c r="A34" s="9">
        <v>2.02E+16</v>
      </c>
      <c r="B34" s="8" t="s">
        <v>41</v>
      </c>
      <c r="C34" s="53">
        <f>SUM(C35:C39)</f>
        <v>2993483.7800000003</v>
      </c>
    </row>
    <row r="35" spans="1:3" ht="42.75" customHeight="1">
      <c r="A35" s="46" t="s">
        <v>127</v>
      </c>
      <c r="B35" s="45" t="s">
        <v>42</v>
      </c>
      <c r="C35" s="54">
        <v>2001000</v>
      </c>
    </row>
    <row r="36" spans="1:3" ht="75">
      <c r="A36" s="46" t="s">
        <v>128</v>
      </c>
      <c r="B36" s="45" t="s">
        <v>43</v>
      </c>
      <c r="C36" s="54">
        <v>60985.78</v>
      </c>
    </row>
    <row r="37" spans="1:3" ht="112.5">
      <c r="A37" s="46" t="s">
        <v>129</v>
      </c>
      <c r="B37" s="45" t="s">
        <v>44</v>
      </c>
      <c r="C37" s="54">
        <v>170000</v>
      </c>
    </row>
    <row r="38" spans="1:3" ht="38.25" customHeight="1">
      <c r="A38" s="46" t="s">
        <v>104</v>
      </c>
      <c r="B38" s="45" t="s">
        <v>45</v>
      </c>
      <c r="C38" s="54">
        <v>700000</v>
      </c>
    </row>
    <row r="39" spans="1:3" ht="37.5">
      <c r="A39" s="46" t="s">
        <v>131</v>
      </c>
      <c r="B39" s="45" t="s">
        <v>130</v>
      </c>
      <c r="C39" s="54">
        <v>61498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80" zoomScaleNormal="80" workbookViewId="0">
      <selection activeCell="C15" sqref="C15"/>
    </sheetView>
  </sheetViews>
  <sheetFormatPr defaultRowHeight="15.75"/>
  <cols>
    <col min="1" max="1" width="55.7109375" style="17" customWidth="1"/>
    <col min="2" max="2" width="7.5703125" style="17" customWidth="1"/>
    <col min="3" max="3" width="17.5703125" style="15" customWidth="1"/>
    <col min="4" max="4" width="8.28515625" style="15" customWidth="1"/>
    <col min="5" max="5" width="16.28515625" style="47" customWidth="1"/>
    <col min="6" max="6" width="9.5703125" style="15" bestFit="1" customWidth="1"/>
    <col min="7" max="256" width="9.140625" style="15"/>
    <col min="257" max="257" width="55.7109375" style="15" customWidth="1"/>
    <col min="258" max="258" width="14.42578125" style="15" customWidth="1"/>
    <col min="259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4" width="14.42578125" style="15" customWidth="1"/>
    <col min="515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0" width="14.42578125" style="15" customWidth="1"/>
    <col min="771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6" width="14.42578125" style="15" customWidth="1"/>
    <col min="1027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2" width="14.42578125" style="15" customWidth="1"/>
    <col min="1283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8" width="14.42578125" style="15" customWidth="1"/>
    <col min="1539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4" width="14.42578125" style="15" customWidth="1"/>
    <col min="1795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0" width="14.42578125" style="15" customWidth="1"/>
    <col min="2051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6" width="14.42578125" style="15" customWidth="1"/>
    <col min="2307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2" width="14.42578125" style="15" customWidth="1"/>
    <col min="2563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8" width="14.42578125" style="15" customWidth="1"/>
    <col min="2819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4" width="14.42578125" style="15" customWidth="1"/>
    <col min="3075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0" width="14.42578125" style="15" customWidth="1"/>
    <col min="3331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6" width="14.42578125" style="15" customWidth="1"/>
    <col min="3587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2" width="14.42578125" style="15" customWidth="1"/>
    <col min="3843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8" width="14.42578125" style="15" customWidth="1"/>
    <col min="4099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4" width="14.42578125" style="15" customWidth="1"/>
    <col min="4355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0" width="14.42578125" style="15" customWidth="1"/>
    <col min="4611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6" width="14.42578125" style="15" customWidth="1"/>
    <col min="4867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2" width="14.42578125" style="15" customWidth="1"/>
    <col min="5123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8" width="14.42578125" style="15" customWidth="1"/>
    <col min="5379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4" width="14.42578125" style="15" customWidth="1"/>
    <col min="5635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0" width="14.42578125" style="15" customWidth="1"/>
    <col min="5891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6" width="14.42578125" style="15" customWidth="1"/>
    <col min="6147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2" width="14.42578125" style="15" customWidth="1"/>
    <col min="6403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8" width="14.42578125" style="15" customWidth="1"/>
    <col min="6659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4" width="14.42578125" style="15" customWidth="1"/>
    <col min="6915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0" width="14.42578125" style="15" customWidth="1"/>
    <col min="7171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6" width="14.42578125" style="15" customWidth="1"/>
    <col min="7427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2" width="14.42578125" style="15" customWidth="1"/>
    <col min="7683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8" width="14.42578125" style="15" customWidth="1"/>
    <col min="7939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4" width="14.42578125" style="15" customWidth="1"/>
    <col min="8195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0" width="14.42578125" style="15" customWidth="1"/>
    <col min="8451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6" width="14.42578125" style="15" customWidth="1"/>
    <col min="8707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2" width="14.42578125" style="15" customWidth="1"/>
    <col min="8963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8" width="14.42578125" style="15" customWidth="1"/>
    <col min="9219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4" width="14.42578125" style="15" customWidth="1"/>
    <col min="9475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0" width="14.42578125" style="15" customWidth="1"/>
    <col min="9731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6" width="14.42578125" style="15" customWidth="1"/>
    <col min="9987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2" width="14.42578125" style="15" customWidth="1"/>
    <col min="10243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8" width="14.42578125" style="15" customWidth="1"/>
    <col min="10499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4" width="14.42578125" style="15" customWidth="1"/>
    <col min="10755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0" width="14.42578125" style="15" customWidth="1"/>
    <col min="11011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6" width="14.42578125" style="15" customWidth="1"/>
    <col min="11267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2" width="14.42578125" style="15" customWidth="1"/>
    <col min="11523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8" width="14.42578125" style="15" customWidth="1"/>
    <col min="11779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4" width="14.42578125" style="15" customWidth="1"/>
    <col min="12035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0" width="14.42578125" style="15" customWidth="1"/>
    <col min="12291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6" width="14.42578125" style="15" customWidth="1"/>
    <col min="12547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2" width="14.42578125" style="15" customWidth="1"/>
    <col min="12803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8" width="14.42578125" style="15" customWidth="1"/>
    <col min="13059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4" width="14.42578125" style="15" customWidth="1"/>
    <col min="13315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0" width="14.42578125" style="15" customWidth="1"/>
    <col min="13571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6" width="14.42578125" style="15" customWidth="1"/>
    <col min="13827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2" width="14.42578125" style="15" customWidth="1"/>
    <col min="14083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8" width="14.42578125" style="15" customWidth="1"/>
    <col min="14339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4" width="14.42578125" style="15" customWidth="1"/>
    <col min="14595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0" width="14.42578125" style="15" customWidth="1"/>
    <col min="14851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6" width="14.42578125" style="15" customWidth="1"/>
    <col min="15107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2" width="14.42578125" style="15" customWidth="1"/>
    <col min="15363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8" width="14.42578125" style="15" customWidth="1"/>
    <col min="15619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4" width="14.42578125" style="15" customWidth="1"/>
    <col min="15875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0" width="14.42578125" style="15" customWidth="1"/>
    <col min="16131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>
      <c r="A1" s="60" t="s">
        <v>90</v>
      </c>
      <c r="B1" s="60"/>
      <c r="C1" s="60"/>
      <c r="D1" s="60"/>
      <c r="E1" s="60"/>
    </row>
    <row r="2" spans="1:6" s="14" customFormat="1" ht="18.75" customHeight="1">
      <c r="A2" s="60" t="s">
        <v>96</v>
      </c>
      <c r="B2" s="60"/>
      <c r="C2" s="60"/>
      <c r="D2" s="60"/>
      <c r="E2" s="60"/>
    </row>
    <row r="3" spans="1:6" s="14" customFormat="1" ht="18.75" customHeight="1">
      <c r="A3" s="60" t="s">
        <v>0</v>
      </c>
      <c r="B3" s="60"/>
      <c r="C3" s="60"/>
      <c r="D3" s="60"/>
      <c r="E3" s="60"/>
    </row>
    <row r="4" spans="1:6" s="14" customFormat="1" ht="18.75">
      <c r="A4" s="60" t="s">
        <v>124</v>
      </c>
      <c r="B4" s="60"/>
      <c r="C4" s="60"/>
      <c r="D4" s="60"/>
      <c r="E4" s="60"/>
    </row>
    <row r="5" spans="1:6" s="14" customFormat="1" ht="18.75" customHeight="1">
      <c r="A5" s="60" t="s">
        <v>87</v>
      </c>
      <c r="B5" s="60"/>
      <c r="C5" s="60"/>
      <c r="D5" s="60"/>
      <c r="E5" s="60"/>
    </row>
    <row r="6" spans="1:6" s="14" customFormat="1" ht="18.75" customHeight="1">
      <c r="A6" s="60" t="s">
        <v>95</v>
      </c>
      <c r="B6" s="60"/>
      <c r="C6" s="60"/>
      <c r="D6" s="60"/>
      <c r="E6" s="60"/>
    </row>
    <row r="7" spans="1:6" s="14" customFormat="1" ht="18.75" customHeight="1">
      <c r="A7" s="60" t="s">
        <v>125</v>
      </c>
      <c r="B7" s="60"/>
      <c r="C7" s="60"/>
      <c r="D7" s="60"/>
      <c r="E7" s="60"/>
    </row>
    <row r="8" spans="1:6" ht="18.75">
      <c r="A8" s="61"/>
      <c r="B8" s="61"/>
      <c r="C8" s="61"/>
      <c r="D8" s="61"/>
      <c r="E8" s="61"/>
    </row>
    <row r="9" spans="1:6" ht="54.75" customHeight="1">
      <c r="A9" s="62" t="s">
        <v>132</v>
      </c>
      <c r="B9" s="62"/>
      <c r="C9" s="62"/>
      <c r="D9" s="62"/>
      <c r="E9" s="62"/>
      <c r="F9" s="16"/>
    </row>
    <row r="10" spans="1:6" s="17" customFormat="1">
      <c r="A10" s="63"/>
      <c r="B10" s="63"/>
      <c r="C10" s="63"/>
      <c r="D10" s="63"/>
      <c r="E10" s="63"/>
    </row>
    <row r="11" spans="1:6" s="17" customFormat="1" ht="15.75" customHeight="1">
      <c r="A11" s="64" t="s">
        <v>46</v>
      </c>
      <c r="B11" s="66" t="s">
        <v>47</v>
      </c>
      <c r="C11" s="66" t="s">
        <v>48</v>
      </c>
      <c r="D11" s="66" t="s">
        <v>49</v>
      </c>
      <c r="E11" s="68" t="s">
        <v>50</v>
      </c>
      <c r="F11" s="18"/>
    </row>
    <row r="12" spans="1:6" s="17" customFormat="1" ht="29.25" customHeight="1">
      <c r="A12" s="65"/>
      <c r="B12" s="67"/>
      <c r="C12" s="67"/>
      <c r="D12" s="67"/>
      <c r="E12" s="69"/>
    </row>
    <row r="13" spans="1:6" s="17" customFormat="1">
      <c r="A13" s="19">
        <v>1</v>
      </c>
      <c r="B13" s="19">
        <v>2</v>
      </c>
      <c r="C13" s="19">
        <v>2</v>
      </c>
      <c r="D13" s="19">
        <v>3</v>
      </c>
      <c r="E13" s="48">
        <v>4</v>
      </c>
    </row>
    <row r="14" spans="1:6" s="23" customFormat="1" ht="18.75">
      <c r="A14" s="7" t="s">
        <v>4</v>
      </c>
      <c r="B14" s="20"/>
      <c r="C14" s="21"/>
      <c r="D14" s="21"/>
      <c r="E14" s="43">
        <f>E15</f>
        <v>3605195.5700000003</v>
      </c>
      <c r="F14" s="22"/>
    </row>
    <row r="15" spans="1:6" s="17" customFormat="1" ht="75">
      <c r="A15" s="7" t="s">
        <v>97</v>
      </c>
      <c r="B15" s="20">
        <v>791</v>
      </c>
      <c r="C15" s="21"/>
      <c r="D15" s="21"/>
      <c r="E15" s="43">
        <f>E16+E28+E32+E36+E41</f>
        <v>3605195.5700000003</v>
      </c>
      <c r="F15" s="18"/>
    </row>
    <row r="16" spans="1:6" s="17" customFormat="1" ht="112.5">
      <c r="A16" s="49" t="s">
        <v>98</v>
      </c>
      <c r="B16" s="20">
        <v>791</v>
      </c>
      <c r="C16" s="24" t="s">
        <v>91</v>
      </c>
      <c r="D16" s="21"/>
      <c r="E16" s="43">
        <f>E17+E19+E25</f>
        <v>2293141.12</v>
      </c>
      <c r="F16" s="18"/>
    </row>
    <row r="17" spans="1:6" s="17" customFormat="1" ht="18.75">
      <c r="A17" s="25" t="s">
        <v>52</v>
      </c>
      <c r="B17" s="31">
        <v>791</v>
      </c>
      <c r="C17" s="26" t="s">
        <v>135</v>
      </c>
      <c r="D17" s="27"/>
      <c r="E17" s="44">
        <f>E18</f>
        <v>767171.15</v>
      </c>
      <c r="F17" s="28"/>
    </row>
    <row r="18" spans="1:6" s="17" customFormat="1" ht="95.25" customHeight="1">
      <c r="A18" s="25" t="s">
        <v>54</v>
      </c>
      <c r="B18" s="31">
        <v>791</v>
      </c>
      <c r="C18" s="26" t="s">
        <v>135</v>
      </c>
      <c r="D18" s="27">
        <v>100</v>
      </c>
      <c r="E18" s="44">
        <v>767171.15</v>
      </c>
    </row>
    <row r="19" spans="1:6" s="17" customFormat="1" ht="37.5">
      <c r="A19" s="25" t="s">
        <v>56</v>
      </c>
      <c r="B19" s="31">
        <v>791</v>
      </c>
      <c r="C19" s="26" t="s">
        <v>134</v>
      </c>
      <c r="D19" s="27"/>
      <c r="E19" s="44">
        <f>SUM(E20:E24)</f>
        <v>1511941.97</v>
      </c>
    </row>
    <row r="20" spans="1:6" s="17" customFormat="1" ht="98.25" customHeight="1">
      <c r="A20" s="25" t="s">
        <v>54</v>
      </c>
      <c r="B20" s="31">
        <v>791</v>
      </c>
      <c r="C20" s="26" t="s">
        <v>134</v>
      </c>
      <c r="D20" s="27">
        <v>100</v>
      </c>
      <c r="E20" s="44">
        <v>1017583.54</v>
      </c>
      <c r="F20" s="29"/>
    </row>
    <row r="21" spans="1:6" s="17" customFormat="1" ht="37.5">
      <c r="A21" s="25" t="s">
        <v>58</v>
      </c>
      <c r="B21" s="31">
        <v>791</v>
      </c>
      <c r="C21" s="26" t="s">
        <v>134</v>
      </c>
      <c r="D21" s="27">
        <v>200</v>
      </c>
      <c r="E21" s="44">
        <v>468799.43</v>
      </c>
      <c r="F21" s="15"/>
    </row>
    <row r="22" spans="1:6" s="17" customFormat="1" ht="18.75">
      <c r="A22" s="25" t="s">
        <v>59</v>
      </c>
      <c r="B22" s="31">
        <v>791</v>
      </c>
      <c r="C22" s="26" t="s">
        <v>134</v>
      </c>
      <c r="D22" s="27">
        <v>800</v>
      </c>
      <c r="E22" s="44">
        <v>19369</v>
      </c>
      <c r="F22" s="15"/>
    </row>
    <row r="23" spans="1:6" s="17" customFormat="1" ht="37.5">
      <c r="A23" s="25" t="s">
        <v>58</v>
      </c>
      <c r="B23" s="31">
        <v>791</v>
      </c>
      <c r="C23" s="26" t="s">
        <v>136</v>
      </c>
      <c r="D23" s="27">
        <v>200</v>
      </c>
      <c r="E23" s="44">
        <v>4390</v>
      </c>
      <c r="F23" s="15"/>
    </row>
    <row r="24" spans="1:6" s="17" customFormat="1" ht="37.5">
      <c r="A24" s="25" t="s">
        <v>58</v>
      </c>
      <c r="B24" s="31">
        <v>791</v>
      </c>
      <c r="C24" s="26" t="s">
        <v>133</v>
      </c>
      <c r="D24" s="27">
        <v>200</v>
      </c>
      <c r="E24" s="44">
        <v>1800</v>
      </c>
      <c r="F24" s="15"/>
    </row>
    <row r="25" spans="1:6" s="28" customFormat="1" ht="21.75" customHeight="1">
      <c r="A25" s="49" t="s">
        <v>112</v>
      </c>
      <c r="B25" s="31">
        <v>791</v>
      </c>
      <c r="C25" s="27">
        <v>990000000</v>
      </c>
      <c r="D25" s="27"/>
      <c r="E25" s="43">
        <f>E26</f>
        <v>14028</v>
      </c>
      <c r="F25" s="29"/>
    </row>
    <row r="26" spans="1:6" s="17" customFormat="1" ht="18" customHeight="1">
      <c r="A26" s="25" t="s">
        <v>116</v>
      </c>
      <c r="B26" s="31">
        <v>791</v>
      </c>
      <c r="C26" s="27">
        <v>9900000220</v>
      </c>
      <c r="D26" s="27"/>
      <c r="E26" s="44">
        <f>E27</f>
        <v>14028</v>
      </c>
      <c r="F26" s="15"/>
    </row>
    <row r="27" spans="1:6" s="17" customFormat="1" ht="37.5" customHeight="1">
      <c r="A27" s="25" t="s">
        <v>118</v>
      </c>
      <c r="B27" s="31">
        <v>791</v>
      </c>
      <c r="C27" s="27">
        <v>9900000220</v>
      </c>
      <c r="D27" s="27">
        <v>800</v>
      </c>
      <c r="E27" s="44">
        <v>14028</v>
      </c>
      <c r="F27" s="15"/>
    </row>
    <row r="28" spans="1:6" s="17" customFormat="1" ht="18.75">
      <c r="A28" s="49" t="s">
        <v>112</v>
      </c>
      <c r="B28" s="31">
        <v>791</v>
      </c>
      <c r="C28" s="27">
        <v>9900000000</v>
      </c>
      <c r="D28" s="21"/>
      <c r="E28" s="43">
        <f>E29</f>
        <v>60985.78</v>
      </c>
      <c r="F28" s="15"/>
    </row>
    <row r="29" spans="1:6" s="29" customFormat="1" ht="75">
      <c r="A29" s="25" t="s">
        <v>60</v>
      </c>
      <c r="B29" s="31">
        <v>791</v>
      </c>
      <c r="C29" s="26" t="s">
        <v>119</v>
      </c>
      <c r="D29" s="27"/>
      <c r="E29" s="44">
        <f>SUM(E30:E31)</f>
        <v>60985.78</v>
      </c>
      <c r="F29" s="15"/>
    </row>
    <row r="30" spans="1:6" ht="93.75" customHeight="1">
      <c r="A30" s="25" t="s">
        <v>54</v>
      </c>
      <c r="B30" s="31">
        <v>791</v>
      </c>
      <c r="C30" s="26" t="s">
        <v>119</v>
      </c>
      <c r="D30" s="27">
        <v>100</v>
      </c>
      <c r="E30" s="44">
        <v>57985.78</v>
      </c>
      <c r="F30" s="29"/>
    </row>
    <row r="31" spans="1:6" ht="45" customHeight="1">
      <c r="A31" s="25" t="s">
        <v>58</v>
      </c>
      <c r="B31" s="31">
        <v>791</v>
      </c>
      <c r="C31" s="26" t="s">
        <v>119</v>
      </c>
      <c r="D31" s="27">
        <v>200</v>
      </c>
      <c r="E31" s="44">
        <v>3000</v>
      </c>
      <c r="F31" s="29"/>
    </row>
    <row r="32" spans="1:6" s="29" customFormat="1" ht="95.25" customHeight="1">
      <c r="A32" s="49" t="s">
        <v>106</v>
      </c>
      <c r="B32" s="20">
        <v>791</v>
      </c>
      <c r="C32" s="21">
        <v>160000000</v>
      </c>
      <c r="D32" s="21"/>
      <c r="E32" s="43">
        <f>E33</f>
        <v>172487.13999999998</v>
      </c>
    </row>
    <row r="33" spans="1:6" ht="37.5">
      <c r="A33" s="25" t="s">
        <v>61</v>
      </c>
      <c r="B33" s="31">
        <v>791</v>
      </c>
      <c r="C33" s="27">
        <v>1600024300</v>
      </c>
      <c r="D33" s="27"/>
      <c r="E33" s="44">
        <f>E34+E35</f>
        <v>172487.13999999998</v>
      </c>
      <c r="F33" s="29"/>
    </row>
    <row r="34" spans="1:6" s="29" customFormat="1" ht="92.25" customHeight="1">
      <c r="A34" s="25" t="s">
        <v>54</v>
      </c>
      <c r="B34" s="31">
        <v>791</v>
      </c>
      <c r="C34" s="27">
        <v>1600024300</v>
      </c>
      <c r="D34" s="27">
        <v>100</v>
      </c>
      <c r="E34" s="44">
        <v>130448.4</v>
      </c>
      <c r="F34" s="15"/>
    </row>
    <row r="35" spans="1:6" ht="37.5">
      <c r="A35" s="25" t="s">
        <v>58</v>
      </c>
      <c r="B35" s="31">
        <v>791</v>
      </c>
      <c r="C35" s="27">
        <v>1600024300</v>
      </c>
      <c r="D35" s="27">
        <v>200</v>
      </c>
      <c r="E35" s="44">
        <v>42038.74</v>
      </c>
    </row>
    <row r="36" spans="1:6" s="29" customFormat="1" ht="75">
      <c r="A36" s="51" t="s">
        <v>105</v>
      </c>
      <c r="B36" s="20">
        <v>791</v>
      </c>
      <c r="C36" s="21">
        <v>210000000</v>
      </c>
      <c r="D36" s="21"/>
      <c r="E36" s="43">
        <f>E37+E39</f>
        <v>539722</v>
      </c>
    </row>
    <row r="37" spans="1:6" s="29" customFormat="1" ht="18.75">
      <c r="A37" s="25" t="s">
        <v>62</v>
      </c>
      <c r="B37" s="31">
        <v>791</v>
      </c>
      <c r="C37" s="27">
        <v>2100003150</v>
      </c>
      <c r="D37" s="27"/>
      <c r="E37" s="44">
        <f>E38</f>
        <v>170000</v>
      </c>
      <c r="F37" s="15"/>
    </row>
    <row r="38" spans="1:6" ht="37.5">
      <c r="A38" s="25" t="s">
        <v>58</v>
      </c>
      <c r="B38" s="31">
        <v>791</v>
      </c>
      <c r="C38" s="27">
        <v>2100003150</v>
      </c>
      <c r="D38" s="27">
        <v>200</v>
      </c>
      <c r="E38" s="44">
        <v>170000</v>
      </c>
    </row>
    <row r="39" spans="1:6" ht="93.75">
      <c r="A39" s="25" t="s">
        <v>63</v>
      </c>
      <c r="B39" s="31">
        <v>791</v>
      </c>
      <c r="C39" s="27">
        <v>21000074040</v>
      </c>
      <c r="D39" s="27"/>
      <c r="E39" s="44">
        <f>E40</f>
        <v>369722</v>
      </c>
      <c r="F39" s="29"/>
    </row>
    <row r="40" spans="1:6" ht="37.5">
      <c r="A40" s="25" t="s">
        <v>58</v>
      </c>
      <c r="B40" s="31">
        <v>791</v>
      </c>
      <c r="C40" s="27">
        <v>21000074040</v>
      </c>
      <c r="D40" s="27">
        <v>200</v>
      </c>
      <c r="E40" s="44">
        <v>369722</v>
      </c>
    </row>
    <row r="41" spans="1:6" s="29" customFormat="1" ht="109.5" customHeight="1">
      <c r="A41" s="49" t="s">
        <v>99</v>
      </c>
      <c r="B41" s="20">
        <v>791</v>
      </c>
      <c r="C41" s="21">
        <v>200000000</v>
      </c>
      <c r="D41" s="21"/>
      <c r="E41" s="43">
        <f>E42+E51</f>
        <v>538859.53</v>
      </c>
    </row>
    <row r="42" spans="1:6" s="29" customFormat="1" ht="22.5" customHeight="1">
      <c r="A42" s="25" t="s">
        <v>84</v>
      </c>
      <c r="B42" s="31">
        <v>791</v>
      </c>
      <c r="C42" s="27">
        <v>2000006050</v>
      </c>
      <c r="D42" s="27"/>
      <c r="E42" s="44">
        <f>E43+E46</f>
        <v>338859.53</v>
      </c>
      <c r="F42" s="15"/>
    </row>
    <row r="43" spans="1:6" s="29" customFormat="1" ht="36.75" customHeight="1">
      <c r="A43" s="25" t="s">
        <v>64</v>
      </c>
      <c r="B43" s="31">
        <v>791</v>
      </c>
      <c r="C43" s="27">
        <v>2000006050</v>
      </c>
      <c r="D43" s="27"/>
      <c r="E43" s="44">
        <f>E44+E45</f>
        <v>208581.53</v>
      </c>
      <c r="F43" s="15"/>
    </row>
    <row r="44" spans="1:6" ht="18.75" hidden="1" customHeight="1">
      <c r="A44" s="25" t="s">
        <v>54</v>
      </c>
      <c r="B44" s="31">
        <v>791</v>
      </c>
      <c r="C44" s="27">
        <v>2000006050</v>
      </c>
      <c r="D44" s="27">
        <v>100</v>
      </c>
      <c r="E44" s="44"/>
    </row>
    <row r="45" spans="1:6" ht="37.5">
      <c r="A45" s="25" t="s">
        <v>58</v>
      </c>
      <c r="B45" s="31">
        <v>791</v>
      </c>
      <c r="C45" s="27">
        <v>2000006050</v>
      </c>
      <c r="D45" s="27">
        <v>200</v>
      </c>
      <c r="E45" s="44">
        <v>208581.53</v>
      </c>
      <c r="F45" s="29"/>
    </row>
    <row r="46" spans="1:6" ht="93.75">
      <c r="A46" s="25" t="s">
        <v>63</v>
      </c>
      <c r="B46" s="31">
        <v>791</v>
      </c>
      <c r="C46" s="27">
        <v>20000074040</v>
      </c>
      <c r="D46" s="27"/>
      <c r="E46" s="44">
        <f>E47</f>
        <v>130278</v>
      </c>
      <c r="F46" s="29"/>
    </row>
    <row r="47" spans="1:6" ht="37.5">
      <c r="A47" s="25" t="s">
        <v>58</v>
      </c>
      <c r="B47" s="31">
        <v>791</v>
      </c>
      <c r="C47" s="27">
        <v>20000074040</v>
      </c>
      <c r="D47" s="27">
        <v>200</v>
      </c>
      <c r="E47" s="44">
        <v>130278</v>
      </c>
    </row>
    <row r="48" spans="1:6" s="29" customFormat="1" ht="12" hidden="1" customHeight="1">
      <c r="A48" s="7"/>
      <c r="B48" s="20"/>
      <c r="C48" s="30"/>
      <c r="D48" s="30"/>
      <c r="E48" s="43"/>
      <c r="F48" s="15"/>
    </row>
    <row r="49" spans="1:5" ht="15.75" hidden="1" customHeight="1">
      <c r="A49" s="31"/>
      <c r="B49" s="31"/>
      <c r="C49" s="32"/>
      <c r="D49" s="32"/>
      <c r="E49" s="44"/>
    </row>
    <row r="50" spans="1:5" ht="15.75" hidden="1" customHeight="1">
      <c r="A50" s="31"/>
      <c r="B50" s="31"/>
      <c r="C50" s="32"/>
      <c r="D50" s="32"/>
      <c r="E50" s="44"/>
    </row>
    <row r="51" spans="1:5" ht="37.5">
      <c r="A51" s="52" t="s">
        <v>113</v>
      </c>
      <c r="B51" s="31">
        <v>791</v>
      </c>
      <c r="C51" s="55" t="s">
        <v>114</v>
      </c>
      <c r="D51" s="32"/>
      <c r="E51" s="44">
        <f>E52</f>
        <v>200000</v>
      </c>
    </row>
    <row r="52" spans="1:5" ht="37.5">
      <c r="A52" s="25" t="s">
        <v>58</v>
      </c>
      <c r="B52" s="31">
        <v>791</v>
      </c>
      <c r="C52" s="55" t="s">
        <v>114</v>
      </c>
      <c r="D52" s="32" t="s">
        <v>115</v>
      </c>
      <c r="E52" s="44">
        <v>200000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="80" zoomScaleNormal="80" workbookViewId="0">
      <selection activeCell="A9" sqref="A9:E9"/>
    </sheetView>
  </sheetViews>
  <sheetFormatPr defaultRowHeight="15.75"/>
  <cols>
    <col min="1" max="1" width="55.7109375" style="17" customWidth="1"/>
    <col min="2" max="2" width="12" style="39" customWidth="1"/>
    <col min="3" max="3" width="21.42578125" style="40" customWidth="1"/>
    <col min="4" max="4" width="8.28515625" style="40" customWidth="1"/>
    <col min="5" max="5" width="16" style="41" customWidth="1"/>
    <col min="6" max="6" width="9.5703125" style="15" bestFit="1" customWidth="1"/>
    <col min="7" max="256" width="9.140625" style="15"/>
    <col min="257" max="257" width="55.7109375" style="15" customWidth="1"/>
    <col min="258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>
      <c r="A1" s="60" t="s">
        <v>92</v>
      </c>
      <c r="B1" s="60"/>
      <c r="C1" s="60"/>
      <c r="D1" s="60"/>
      <c r="E1" s="60"/>
    </row>
    <row r="2" spans="1:6" s="14" customFormat="1" ht="18.75" customHeight="1">
      <c r="A2" s="60" t="s">
        <v>96</v>
      </c>
      <c r="B2" s="60"/>
      <c r="C2" s="60"/>
      <c r="D2" s="60"/>
      <c r="E2" s="60"/>
    </row>
    <row r="3" spans="1:6" s="14" customFormat="1" ht="18.75" customHeight="1">
      <c r="A3" s="60" t="s">
        <v>0</v>
      </c>
      <c r="B3" s="60"/>
      <c r="C3" s="60"/>
      <c r="D3" s="60"/>
      <c r="E3" s="60"/>
    </row>
    <row r="4" spans="1:6" s="14" customFormat="1" ht="18.75">
      <c r="A4" s="60" t="s">
        <v>124</v>
      </c>
      <c r="B4" s="60"/>
      <c r="C4" s="60"/>
      <c r="D4" s="60"/>
      <c r="E4" s="60"/>
    </row>
    <row r="5" spans="1:6" s="14" customFormat="1" ht="18.75" customHeight="1">
      <c r="A5" s="60" t="s">
        <v>100</v>
      </c>
      <c r="B5" s="60"/>
      <c r="C5" s="60"/>
      <c r="D5" s="60"/>
      <c r="E5" s="60"/>
    </row>
    <row r="6" spans="1:6" s="14" customFormat="1" ht="18.75" customHeight="1">
      <c r="A6" s="60" t="s">
        <v>137</v>
      </c>
      <c r="B6" s="60"/>
      <c r="C6" s="60"/>
      <c r="D6" s="60"/>
      <c r="E6" s="60"/>
    </row>
    <row r="7" spans="1:6" s="14" customFormat="1" ht="18.75" customHeight="1">
      <c r="A7" s="60"/>
      <c r="B7" s="60"/>
      <c r="C7" s="60"/>
      <c r="D7" s="60"/>
      <c r="E7" s="60"/>
    </row>
    <row r="8" spans="1:6" ht="18.75">
      <c r="A8" s="61"/>
      <c r="B8" s="61"/>
      <c r="C8" s="61"/>
      <c r="D8" s="61"/>
      <c r="E8" s="61"/>
    </row>
    <row r="9" spans="1:6" ht="93" customHeight="1">
      <c r="A9" s="62" t="s">
        <v>138</v>
      </c>
      <c r="B9" s="62"/>
      <c r="C9" s="62"/>
      <c r="D9" s="62"/>
      <c r="E9" s="62"/>
      <c r="F9" s="16"/>
    </row>
    <row r="10" spans="1:6" s="17" customFormat="1">
      <c r="A10" s="70"/>
      <c r="B10" s="70"/>
      <c r="C10" s="70"/>
      <c r="D10" s="70"/>
      <c r="E10" s="70"/>
    </row>
    <row r="11" spans="1:6" ht="37.5">
      <c r="A11" s="5" t="s">
        <v>46</v>
      </c>
      <c r="B11" s="33" t="s">
        <v>65</v>
      </c>
      <c r="C11" s="34" t="s">
        <v>66</v>
      </c>
      <c r="D11" s="34" t="s">
        <v>49</v>
      </c>
      <c r="E11" s="35" t="s">
        <v>67</v>
      </c>
    </row>
    <row r="12" spans="1:6" ht="18.75">
      <c r="A12" s="3">
        <v>1</v>
      </c>
      <c r="B12" s="36" t="s">
        <v>93</v>
      </c>
      <c r="C12" s="37">
        <v>3</v>
      </c>
      <c r="D12" s="37">
        <v>4</v>
      </c>
      <c r="E12" s="42">
        <v>5</v>
      </c>
    </row>
    <row r="13" spans="1:6" ht="18.75">
      <c r="A13" s="7" t="s">
        <v>4</v>
      </c>
      <c r="B13" s="33"/>
      <c r="C13" s="34"/>
      <c r="D13" s="34"/>
      <c r="E13" s="43">
        <f>E14+E31+E37+E43+E49+E57</f>
        <v>3605195.5700000003</v>
      </c>
    </row>
    <row r="14" spans="1:6" s="29" customFormat="1" ht="18.75" customHeight="1">
      <c r="A14" s="7" t="s">
        <v>68</v>
      </c>
      <c r="B14" s="33" t="s">
        <v>69</v>
      </c>
      <c r="C14" s="34"/>
      <c r="D14" s="34"/>
      <c r="E14" s="43">
        <f>E15+E19+E27</f>
        <v>2293141.12</v>
      </c>
    </row>
    <row r="15" spans="1:6" ht="56.25">
      <c r="A15" s="25" t="s">
        <v>70</v>
      </c>
      <c r="B15" s="36" t="s">
        <v>71</v>
      </c>
      <c r="C15" s="37"/>
      <c r="D15" s="37"/>
      <c r="E15" s="44">
        <f>E16</f>
        <v>767171.15</v>
      </c>
    </row>
    <row r="16" spans="1:6" ht="91.5" customHeight="1">
      <c r="A16" s="49" t="s">
        <v>98</v>
      </c>
      <c r="B16" s="36" t="s">
        <v>71</v>
      </c>
      <c r="C16" s="36" t="s">
        <v>51</v>
      </c>
      <c r="D16" s="37"/>
      <c r="E16" s="44">
        <f>E17</f>
        <v>767171.15</v>
      </c>
    </row>
    <row r="17" spans="1:6" ht="18.75">
      <c r="A17" s="25" t="s">
        <v>52</v>
      </c>
      <c r="B17" s="36" t="s">
        <v>71</v>
      </c>
      <c r="C17" s="36" t="s">
        <v>53</v>
      </c>
      <c r="D17" s="37"/>
      <c r="E17" s="44">
        <f>E18</f>
        <v>767171.15</v>
      </c>
    </row>
    <row r="18" spans="1:6" ht="94.5" customHeight="1">
      <c r="A18" s="25" t="s">
        <v>54</v>
      </c>
      <c r="B18" s="36" t="s">
        <v>71</v>
      </c>
      <c r="C18" s="36" t="s">
        <v>53</v>
      </c>
      <c r="D18" s="37">
        <v>100</v>
      </c>
      <c r="E18" s="44">
        <v>767171.15</v>
      </c>
    </row>
    <row r="19" spans="1:6" ht="72.75" customHeight="1">
      <c r="A19" s="25" t="s">
        <v>55</v>
      </c>
      <c r="B19" s="36" t="s">
        <v>72</v>
      </c>
      <c r="C19" s="37"/>
      <c r="D19" s="37"/>
      <c r="E19" s="44">
        <f>E20</f>
        <v>1511941.97</v>
      </c>
    </row>
    <row r="20" spans="1:6" ht="98.25" customHeight="1">
      <c r="A20" s="49" t="s">
        <v>101</v>
      </c>
      <c r="B20" s="36" t="s">
        <v>72</v>
      </c>
      <c r="C20" s="36" t="s">
        <v>51</v>
      </c>
      <c r="D20" s="37"/>
      <c r="E20" s="44">
        <f>E21</f>
        <v>1511941.97</v>
      </c>
    </row>
    <row r="21" spans="1:6" ht="37.5">
      <c r="A21" s="25" t="s">
        <v>56</v>
      </c>
      <c r="B21" s="36" t="s">
        <v>72</v>
      </c>
      <c r="C21" s="36" t="s">
        <v>57</v>
      </c>
      <c r="D21" s="37"/>
      <c r="E21" s="44">
        <f>SUM(E22:E26)</f>
        <v>1511941.97</v>
      </c>
    </row>
    <row r="22" spans="1:6" ht="93.75" customHeight="1">
      <c r="A22" s="25" t="s">
        <v>54</v>
      </c>
      <c r="B22" s="36" t="s">
        <v>72</v>
      </c>
      <c r="C22" s="36" t="s">
        <v>57</v>
      </c>
      <c r="D22" s="37">
        <v>100</v>
      </c>
      <c r="E22" s="44">
        <v>1017583.54</v>
      </c>
    </row>
    <row r="23" spans="1:6" ht="37.5">
      <c r="A23" s="25" t="s">
        <v>58</v>
      </c>
      <c r="B23" s="36" t="s">
        <v>72</v>
      </c>
      <c r="C23" s="36" t="s">
        <v>57</v>
      </c>
      <c r="D23" s="37">
        <v>200</v>
      </c>
      <c r="E23" s="44">
        <v>468799.43</v>
      </c>
    </row>
    <row r="24" spans="1:6" ht="26.25" customHeight="1">
      <c r="A24" s="25" t="s">
        <v>59</v>
      </c>
      <c r="B24" s="36" t="s">
        <v>72</v>
      </c>
      <c r="C24" s="36" t="s">
        <v>57</v>
      </c>
      <c r="D24" s="37">
        <v>800</v>
      </c>
      <c r="E24" s="44">
        <v>19369</v>
      </c>
    </row>
    <row r="25" spans="1:6" s="17" customFormat="1" ht="37.5">
      <c r="A25" s="25" t="s">
        <v>58</v>
      </c>
      <c r="B25" s="36" t="s">
        <v>72</v>
      </c>
      <c r="C25" s="26" t="s">
        <v>136</v>
      </c>
      <c r="D25" s="27">
        <v>200</v>
      </c>
      <c r="E25" s="44">
        <v>4390</v>
      </c>
      <c r="F25" s="15"/>
    </row>
    <row r="26" spans="1:6" s="17" customFormat="1" ht="37.5">
      <c r="A26" s="25" t="s">
        <v>58</v>
      </c>
      <c r="B26" s="36" t="s">
        <v>72</v>
      </c>
      <c r="C26" s="26" t="s">
        <v>133</v>
      </c>
      <c r="D26" s="27">
        <v>200</v>
      </c>
      <c r="E26" s="44">
        <v>1800</v>
      </c>
      <c r="F26" s="15"/>
    </row>
    <row r="27" spans="1:6" ht="16.5" customHeight="1">
      <c r="A27" s="7" t="s">
        <v>116</v>
      </c>
      <c r="B27" s="36" t="s">
        <v>117</v>
      </c>
      <c r="C27" s="27"/>
      <c r="D27" s="37"/>
      <c r="E27" s="43">
        <f>E28</f>
        <v>14028</v>
      </c>
    </row>
    <row r="28" spans="1:6" s="28" customFormat="1" ht="21.75" customHeight="1">
      <c r="A28" s="25" t="s">
        <v>112</v>
      </c>
      <c r="B28" s="56" t="s">
        <v>117</v>
      </c>
      <c r="C28" s="27">
        <v>990000000</v>
      </c>
      <c r="D28" s="27"/>
      <c r="E28" s="44">
        <f>E29</f>
        <v>14028</v>
      </c>
      <c r="F28" s="29"/>
    </row>
    <row r="29" spans="1:6" s="17" customFormat="1" ht="18" customHeight="1">
      <c r="A29" s="25" t="s">
        <v>116</v>
      </c>
      <c r="B29" s="56" t="s">
        <v>117</v>
      </c>
      <c r="C29" s="27">
        <v>9900000220</v>
      </c>
      <c r="D29" s="27"/>
      <c r="E29" s="44">
        <f>E30</f>
        <v>14028</v>
      </c>
      <c r="F29" s="15"/>
    </row>
    <row r="30" spans="1:6" s="17" customFormat="1" ht="37.5" customHeight="1">
      <c r="A30" s="25" t="s">
        <v>118</v>
      </c>
      <c r="B30" s="56" t="s">
        <v>117</v>
      </c>
      <c r="C30" s="27">
        <v>9900000220</v>
      </c>
      <c r="D30" s="27">
        <v>200</v>
      </c>
      <c r="E30" s="44">
        <v>14028</v>
      </c>
      <c r="F30" s="15"/>
    </row>
    <row r="31" spans="1:6" s="29" customFormat="1" ht="18.75">
      <c r="A31" s="7" t="s">
        <v>73</v>
      </c>
      <c r="B31" s="33" t="s">
        <v>74</v>
      </c>
      <c r="C31" s="34"/>
      <c r="D31" s="34"/>
      <c r="E31" s="43">
        <f>E32</f>
        <v>60985.78</v>
      </c>
    </row>
    <row r="32" spans="1:6" ht="111.75" customHeight="1">
      <c r="A32" s="49" t="s">
        <v>108</v>
      </c>
      <c r="B32" s="36" t="s">
        <v>76</v>
      </c>
      <c r="C32" s="24" t="s">
        <v>123</v>
      </c>
      <c r="D32" s="37"/>
      <c r="E32" s="44">
        <f>E33</f>
        <v>60985.78</v>
      </c>
    </row>
    <row r="33" spans="1:5" ht="21" customHeight="1">
      <c r="A33" s="25" t="s">
        <v>75</v>
      </c>
      <c r="B33" s="36" t="s">
        <v>76</v>
      </c>
      <c r="C33" s="26" t="s">
        <v>119</v>
      </c>
      <c r="D33" s="37"/>
      <c r="E33" s="44">
        <f>E34</f>
        <v>60985.78</v>
      </c>
    </row>
    <row r="34" spans="1:5" ht="75">
      <c r="A34" s="25" t="s">
        <v>60</v>
      </c>
      <c r="B34" s="36" t="s">
        <v>76</v>
      </c>
      <c r="C34" s="26" t="s">
        <v>119</v>
      </c>
      <c r="D34" s="37"/>
      <c r="E34" s="44">
        <f>SUM(E35:E36)</f>
        <v>60985.78</v>
      </c>
    </row>
    <row r="35" spans="1:5" ht="96.75" customHeight="1">
      <c r="A35" s="25" t="s">
        <v>54</v>
      </c>
      <c r="B35" s="36" t="s">
        <v>76</v>
      </c>
      <c r="C35" s="26" t="s">
        <v>119</v>
      </c>
      <c r="D35" s="37">
        <v>100</v>
      </c>
      <c r="E35" s="44">
        <v>57985.78</v>
      </c>
    </row>
    <row r="36" spans="1:5" ht="44.25" customHeight="1">
      <c r="A36" s="25" t="s">
        <v>58</v>
      </c>
      <c r="B36" s="36" t="s">
        <v>76</v>
      </c>
      <c r="C36" s="26" t="s">
        <v>119</v>
      </c>
      <c r="D36" s="37">
        <v>200</v>
      </c>
      <c r="E36" s="44">
        <v>3000</v>
      </c>
    </row>
    <row r="37" spans="1:5" s="29" customFormat="1" ht="53.25" customHeight="1">
      <c r="A37" s="7" t="s">
        <v>77</v>
      </c>
      <c r="B37" s="33" t="s">
        <v>78</v>
      </c>
      <c r="C37" s="34"/>
      <c r="D37" s="34"/>
      <c r="E37" s="43">
        <f>E38</f>
        <v>172487.13999999998</v>
      </c>
    </row>
    <row r="38" spans="1:5" ht="18.75">
      <c r="A38" s="25" t="s">
        <v>79</v>
      </c>
      <c r="B38" s="36" t="s">
        <v>80</v>
      </c>
      <c r="C38" s="37"/>
      <c r="D38" s="37"/>
      <c r="E38" s="44">
        <f>E39</f>
        <v>172487.13999999998</v>
      </c>
    </row>
    <row r="39" spans="1:5" ht="92.25" customHeight="1">
      <c r="A39" s="49" t="s">
        <v>107</v>
      </c>
      <c r="B39" s="36" t="s">
        <v>80</v>
      </c>
      <c r="C39" s="21">
        <v>160000000</v>
      </c>
      <c r="D39" s="37"/>
      <c r="E39" s="44">
        <f>E40</f>
        <v>172487.13999999998</v>
      </c>
    </row>
    <row r="40" spans="1:5" ht="37.5">
      <c r="A40" s="25" t="s">
        <v>61</v>
      </c>
      <c r="B40" s="36" t="s">
        <v>80</v>
      </c>
      <c r="C40" s="27">
        <v>1600024300</v>
      </c>
      <c r="D40" s="37"/>
      <c r="E40" s="44">
        <f>E41+E42</f>
        <v>172487.13999999998</v>
      </c>
    </row>
    <row r="41" spans="1:5" ht="95.25" customHeight="1">
      <c r="A41" s="25" t="s">
        <v>54</v>
      </c>
      <c r="B41" s="36" t="s">
        <v>80</v>
      </c>
      <c r="C41" s="27">
        <v>1600024300</v>
      </c>
      <c r="D41" s="37">
        <v>100</v>
      </c>
      <c r="E41" s="44">
        <v>130448.4</v>
      </c>
    </row>
    <row r="42" spans="1:5" ht="37.5">
      <c r="A42" s="25" t="s">
        <v>58</v>
      </c>
      <c r="B42" s="36" t="s">
        <v>80</v>
      </c>
      <c r="C42" s="27">
        <v>1600024300</v>
      </c>
      <c r="D42" s="37">
        <v>200</v>
      </c>
      <c r="E42" s="44">
        <v>42038.74</v>
      </c>
    </row>
    <row r="43" spans="1:5" s="29" customFormat="1" ht="18.75">
      <c r="A43" s="7" t="s">
        <v>109</v>
      </c>
      <c r="B43" s="33" t="s">
        <v>81</v>
      </c>
      <c r="C43" s="34"/>
      <c r="D43" s="34"/>
      <c r="E43" s="43">
        <f>E44</f>
        <v>539722</v>
      </c>
    </row>
    <row r="44" spans="1:5" ht="74.25" customHeight="1">
      <c r="A44" s="49" t="s">
        <v>105</v>
      </c>
      <c r="B44" s="36" t="s">
        <v>81</v>
      </c>
      <c r="C44" s="34">
        <v>2100000000</v>
      </c>
      <c r="D44" s="37"/>
      <c r="E44" s="44">
        <f>E45+E47</f>
        <v>539722</v>
      </c>
    </row>
    <row r="45" spans="1:5" ht="18.75">
      <c r="A45" s="25" t="s">
        <v>62</v>
      </c>
      <c r="B45" s="36" t="s">
        <v>81</v>
      </c>
      <c r="C45" s="37">
        <v>2100003150</v>
      </c>
      <c r="D45" s="37"/>
      <c r="E45" s="44">
        <f>E46</f>
        <v>170000</v>
      </c>
    </row>
    <row r="46" spans="1:5" ht="37.5">
      <c r="A46" s="25" t="s">
        <v>58</v>
      </c>
      <c r="B46" s="36" t="s">
        <v>81</v>
      </c>
      <c r="C46" s="37">
        <v>2100003150</v>
      </c>
      <c r="D46" s="37">
        <v>200</v>
      </c>
      <c r="E46" s="44">
        <v>170000</v>
      </c>
    </row>
    <row r="47" spans="1:5" ht="93.75">
      <c r="A47" s="25" t="s">
        <v>63</v>
      </c>
      <c r="B47" s="36" t="s">
        <v>81</v>
      </c>
      <c r="C47" s="37">
        <v>21000074040</v>
      </c>
      <c r="D47" s="37"/>
      <c r="E47" s="44">
        <f>E48</f>
        <v>369722</v>
      </c>
    </row>
    <row r="48" spans="1:5" ht="37.5">
      <c r="A48" s="25" t="s">
        <v>58</v>
      </c>
      <c r="B48" s="36" t="s">
        <v>81</v>
      </c>
      <c r="C48" s="37">
        <v>21000074040</v>
      </c>
      <c r="D48" s="37">
        <v>200</v>
      </c>
      <c r="E48" s="44">
        <v>369722</v>
      </c>
    </row>
    <row r="49" spans="1:5" s="29" customFormat="1" ht="35.25" customHeight="1">
      <c r="A49" s="7" t="s">
        <v>82</v>
      </c>
      <c r="B49" s="33" t="s">
        <v>83</v>
      </c>
      <c r="C49" s="34"/>
      <c r="D49" s="34"/>
      <c r="E49" s="43">
        <f>E51</f>
        <v>338859.53</v>
      </c>
    </row>
    <row r="50" spans="1:5" ht="1.5" hidden="1" customHeight="1">
      <c r="A50" s="25"/>
      <c r="B50" s="36"/>
      <c r="C50" s="37"/>
      <c r="D50" s="37"/>
      <c r="E50" s="44"/>
    </row>
    <row r="51" spans="1:5" ht="112.5">
      <c r="A51" s="49" t="s">
        <v>99</v>
      </c>
      <c r="B51" s="36" t="s">
        <v>83</v>
      </c>
      <c r="C51" s="37">
        <v>2000000000</v>
      </c>
      <c r="D51" s="37"/>
      <c r="E51" s="44">
        <f>E52</f>
        <v>338859.53</v>
      </c>
    </row>
    <row r="52" spans="1:5" ht="18.75">
      <c r="A52" s="25" t="s">
        <v>84</v>
      </c>
      <c r="B52" s="36" t="s">
        <v>85</v>
      </c>
      <c r="C52" s="37"/>
      <c r="D52" s="37"/>
      <c r="E52" s="44">
        <f>E53+E55</f>
        <v>338859.53</v>
      </c>
    </row>
    <row r="53" spans="1:5" ht="37.5">
      <c r="A53" s="38" t="s">
        <v>64</v>
      </c>
      <c r="B53" s="36" t="s">
        <v>85</v>
      </c>
      <c r="C53" s="37">
        <v>2000006050</v>
      </c>
      <c r="D53" s="37"/>
      <c r="E53" s="44">
        <f>E54</f>
        <v>208581.53</v>
      </c>
    </row>
    <row r="54" spans="1:5" ht="37.5">
      <c r="A54" s="25" t="s">
        <v>58</v>
      </c>
      <c r="B54" s="36" t="s">
        <v>85</v>
      </c>
      <c r="C54" s="37">
        <v>2000006050</v>
      </c>
      <c r="D54" s="37">
        <v>200</v>
      </c>
      <c r="E54" s="44">
        <v>208581.53</v>
      </c>
    </row>
    <row r="55" spans="1:5" ht="93.75">
      <c r="A55" s="38" t="s">
        <v>63</v>
      </c>
      <c r="B55" s="36" t="s">
        <v>85</v>
      </c>
      <c r="C55" s="37">
        <v>20000074040</v>
      </c>
      <c r="D55" s="37"/>
      <c r="E55" s="44">
        <f>E56</f>
        <v>130278</v>
      </c>
    </row>
    <row r="56" spans="1:5" ht="37.5">
      <c r="A56" s="38" t="s">
        <v>58</v>
      </c>
      <c r="B56" s="36" t="s">
        <v>85</v>
      </c>
      <c r="C56" s="37">
        <v>20000074040</v>
      </c>
      <c r="D56" s="37">
        <v>200</v>
      </c>
      <c r="E56" s="44">
        <v>130278</v>
      </c>
    </row>
    <row r="57" spans="1:5" ht="37.5">
      <c r="A57" s="57" t="s">
        <v>120</v>
      </c>
      <c r="B57" s="33" t="s">
        <v>121</v>
      </c>
      <c r="C57" s="55"/>
      <c r="D57" s="32"/>
      <c r="E57" s="43">
        <v>200000</v>
      </c>
    </row>
    <row r="58" spans="1:5" ht="116.25" customHeight="1">
      <c r="A58" s="49" t="s">
        <v>139</v>
      </c>
      <c r="B58" s="36" t="s">
        <v>122</v>
      </c>
      <c r="C58" s="37">
        <v>2000000000</v>
      </c>
      <c r="D58" s="37"/>
      <c r="E58" s="44">
        <f>E59</f>
        <v>200000</v>
      </c>
    </row>
    <row r="59" spans="1:5" ht="37.5">
      <c r="A59" s="52" t="s">
        <v>113</v>
      </c>
      <c r="B59" s="36" t="s">
        <v>122</v>
      </c>
      <c r="C59" s="55" t="s">
        <v>114</v>
      </c>
      <c r="D59" s="32"/>
      <c r="E59" s="44">
        <f>E60</f>
        <v>200000</v>
      </c>
    </row>
    <row r="60" spans="1:5" ht="37.5">
      <c r="A60" s="25" t="s">
        <v>58</v>
      </c>
      <c r="B60" s="36" t="s">
        <v>122</v>
      </c>
      <c r="C60" s="55" t="s">
        <v>114</v>
      </c>
      <c r="D60" s="32" t="s">
        <v>115</v>
      </c>
      <c r="E60" s="44">
        <v>200000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777</cp:lastModifiedBy>
  <cp:lastPrinted>2021-05-14T06:21:58Z</cp:lastPrinted>
  <dcterms:created xsi:type="dcterms:W3CDTF">2017-05-11T09:49:56Z</dcterms:created>
  <dcterms:modified xsi:type="dcterms:W3CDTF">2021-05-14T06:22:09Z</dcterms:modified>
</cp:coreProperties>
</file>